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Татьяна\Desktop\Мирош\КП\Договори\Реестр_договорів\Zvit_Fin\2021\"/>
    </mc:Choice>
  </mc:AlternateContent>
  <bookViews>
    <workbookView xWindow="0" yWindow="0" windowWidth="28800" windowHeight="1230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G37" i="1" s="1"/>
  <c r="E36" i="1"/>
  <c r="G36" i="1" s="1"/>
  <c r="F35" i="1"/>
  <c r="F34" i="1"/>
  <c r="F33" i="1"/>
  <c r="F32" i="1"/>
  <c r="G31" i="1"/>
  <c r="E31" i="1"/>
  <c r="F31" i="1" s="1"/>
  <c r="F30" i="1"/>
  <c r="F29" i="1"/>
  <c r="F28" i="1"/>
  <c r="E27" i="1"/>
  <c r="G27" i="1" s="1"/>
  <c r="D27" i="1"/>
  <c r="D38" i="1" s="1"/>
  <c r="C27" i="1"/>
  <c r="F26" i="1"/>
  <c r="G25" i="1"/>
  <c r="F25" i="1"/>
  <c r="E21" i="1"/>
  <c r="E38" i="1" s="1"/>
  <c r="D21" i="1"/>
  <c r="C21" i="1"/>
  <c r="C38" i="1" s="1"/>
  <c r="D19" i="1"/>
  <c r="C19" i="1"/>
  <c r="E9" i="1"/>
  <c r="E19" i="1" s="1"/>
  <c r="G8" i="1"/>
  <c r="F8" i="1"/>
  <c r="G19" i="1" l="1"/>
  <c r="F19" i="1"/>
  <c r="G38" i="1"/>
  <c r="F38" i="1"/>
  <c r="F27" i="1"/>
  <c r="F37" i="1"/>
  <c r="F36" i="1"/>
</calcChain>
</file>

<file path=xl/sharedStrings.xml><?xml version="1.0" encoding="utf-8"?>
<sst xmlns="http://schemas.openxmlformats.org/spreadsheetml/2006/main" count="52" uniqueCount="49">
  <si>
    <t>Продовження додатка 3</t>
  </si>
  <si>
    <t>Таблиця 2</t>
  </si>
  <si>
    <t>Таблиця IІ. Розрахунки з бюджетом</t>
  </si>
  <si>
    <t>Найменування показника</t>
  </si>
  <si>
    <t xml:space="preserve">Код рядка </t>
  </si>
  <si>
    <t>Минулий рік (аналогічний період)</t>
  </si>
  <si>
    <t>Звітний період</t>
  </si>
  <si>
    <t xml:space="preserve">план </t>
  </si>
  <si>
    <t>факт</t>
  </si>
  <si>
    <t>відхилення,  +/–</t>
  </si>
  <si>
    <t>виконання, %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</si>
  <si>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</si>
  <si>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</si>
  <si>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Відрахування частини чистого прибутку, усього, у тому числі:</t>
  </si>
  <si>
    <t>внесок 15 % чистого прибутку до загального фонду міського бюджету</t>
  </si>
  <si>
    <t xml:space="preserve"> 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</si>
  <si>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15 % чистого прибутку до загального фонду міського бюджету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</si>
  <si>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</si>
  <si>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</si>
  <si>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</si>
  <si>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</si>
  <si>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</si>
  <si>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</si>
  <si>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коригування на амортизацію НА минулих років, податкового кредиту</t>
  </si>
  <si>
    <t>2060/1</t>
  </si>
  <si>
    <t>Залишок нерозподіленого прибутку (непокритого збитку) на кінець звітного періоду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</si>
  <si>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</si>
  <si>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Податок на прибуток підприємств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</si>
  <si>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</si>
  <si>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</si>
  <si>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Інші поточні податки, збори, обов'язкові платежі до державного та місцевих бюджетів, у тому числі:</t>
  </si>
  <si>
    <t>акцизний податок</t>
  </si>
  <si>
    <t>рентна плата за транспортування</t>
  </si>
  <si>
    <t>плата за користування надрами</t>
  </si>
  <si>
    <t>податок на доходи фізичних осіб</t>
  </si>
  <si>
    <t>погашення податкового боргу,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</si>
  <si>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</si>
  <si>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2145/1</t>
  </si>
  <si>
    <t>неустойки (штрафи, пені)</t>
  </si>
  <si>
    <t>2145/2</t>
  </si>
  <si>
    <t>місцеві податки та збори (розшифрувати)</t>
  </si>
  <si>
    <t>інші платежі (розшифрувати) військовий збір</t>
  </si>
  <si>
    <t xml:space="preserve">Єдиний внесок на загальнообов'язкове державне соціальне страхування                              </t>
  </si>
  <si>
    <t xml:space="preserve">Усього виплат </t>
  </si>
  <si>
    <t>Директор КП "Інфо-Рада-Дніпро"</t>
  </si>
  <si>
    <t>Цимиренко Д.Л.</t>
  </si>
  <si>
    <t xml:space="preserve">                                                (посада)</t>
  </si>
  <si>
    <t>(підпис)</t>
  </si>
  <si>
    <t xml:space="preserve">         (ініціали,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</si>
</sst>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7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0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vertical="center"/>
    </xf>
    <xf numFmtId="0" fontId="5" fillId="0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/>
    </xf>
    <xf numFmtId="0" fontId="2" fillId="4" borderId="0" xfId="1" applyFont="1" applyFill="1" applyBorder="1" applyAlignment="1">
      <alignment vertical="center"/>
    </xf>
    <xf numFmtId="3" fontId="2" fillId="5" borderId="1" xfId="0" applyNumberFormat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3" fontId="3" fillId="5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3" fontId="2" fillId="5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quotePrefix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1228725</xdr:colOff>
      <xdr:row>40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200-000049080000}"/>
            </a:ext>
          </a:extLst>
        </xdr:cNvPr>
        <xdr:cNvSpPr>
          <a:spLocks noChangeShapeType="1"/>
        </xdr:cNvSpPr>
      </xdr:nvSpPr>
      <xdr:spPr bwMode="auto">
        <a:xfrm>
          <a:off x="1228725" y="16411575"/>
          <a:ext cx="3048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40</xdr:row>
      <xdr:rowOff>0</xdr:rowOff>
    </xdr:from>
    <xdr:to>
      <xdr:col>4</xdr:col>
      <xdr:colOff>66675</xdr:colOff>
      <xdr:row>40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200-00004A080000}"/>
            </a:ext>
          </a:extLst>
        </xdr:cNvPr>
        <xdr:cNvSpPr>
          <a:spLocks noChangeShapeType="1"/>
        </xdr:cNvSpPr>
      </xdr:nvSpPr>
      <xdr:spPr bwMode="auto">
        <a:xfrm>
          <a:off x="5295900" y="16411575"/>
          <a:ext cx="2286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923925</xdr:colOff>
      <xdr:row>40</xdr:row>
      <xdr:rowOff>0</xdr:rowOff>
    </xdr:from>
    <xdr:to>
      <xdr:col>6</xdr:col>
      <xdr:colOff>962025</xdr:colOff>
      <xdr:row>40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200-00004B080000}"/>
            </a:ext>
          </a:extLst>
        </xdr:cNvPr>
        <xdr:cNvSpPr>
          <a:spLocks noChangeShapeType="1"/>
        </xdr:cNvSpPr>
      </xdr:nvSpPr>
      <xdr:spPr bwMode="auto">
        <a:xfrm>
          <a:off x="8439150" y="16411575"/>
          <a:ext cx="2219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6094821-FP-Q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/>
      <sheetData sheetId="1">
        <row r="35">
          <cell r="E35">
            <v>5122</v>
          </cell>
        </row>
        <row r="36">
          <cell r="E36">
            <v>1106</v>
          </cell>
        </row>
        <row r="85">
          <cell r="C85">
            <v>-1799</v>
          </cell>
          <cell r="D85">
            <v>0</v>
          </cell>
          <cell r="E85">
            <v>-2052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8"/>
  <sheetViews>
    <sheetView tabSelected="1" topLeftCell="A33" workbookViewId="0">
      <selection activeCell="J19" sqref="J19"/>
    </sheetView>
  </sheetViews>
  <sheetFormatPr defaultRowHeight="20.25" outlineLevelRow="1" x14ac:dyDescent="0.25"/>
  <cols>
    <col min="1" max="1" width="64.140625" style="1" customWidth="1"/>
    <col min="2" max="2" width="15.28515625" style="2" customWidth="1"/>
    <col min="3" max="3" width="18.7109375" style="2" customWidth="1"/>
    <col min="4" max="4" width="14.5703125" style="2" customWidth="1"/>
    <col min="5" max="5" width="14" style="2" customWidth="1"/>
    <col min="6" max="6" width="18.7109375" style="2" customWidth="1"/>
    <col min="7" max="7" width="15.5703125" style="2" customWidth="1"/>
    <col min="8" max="8" width="10" style="1" customWidth="1"/>
    <col min="9" max="9" width="9.5703125" style="1" customWidth="1"/>
    <col min="10" max="16384" width="9.140625" style="1"/>
  </cols>
  <sheetData>
    <row r="1" spans="1:7" hidden="1" outlineLevel="1" x14ac:dyDescent="0.25">
      <c r="G1" s="3" t="s">
        <v>0</v>
      </c>
    </row>
    <row r="2" spans="1:7" hidden="1" outlineLevel="1" x14ac:dyDescent="0.25">
      <c r="G2" s="3" t="s">
        <v>1</v>
      </c>
    </row>
    <row r="3" spans="1:7" collapsed="1" x14ac:dyDescent="0.25">
      <c r="A3" s="4" t="s">
        <v>2</v>
      </c>
      <c r="B3" s="4"/>
      <c r="C3" s="4"/>
      <c r="D3" s="4"/>
      <c r="E3" s="4"/>
      <c r="F3" s="4"/>
      <c r="G3" s="4"/>
    </row>
    <row r="4" spans="1:7" ht="38.25" customHeight="1" x14ac:dyDescent="0.25">
      <c r="A4" s="5" t="s">
        <v>3</v>
      </c>
      <c r="B4" s="6" t="s">
        <v>4</v>
      </c>
      <c r="C4" s="7" t="s">
        <v>5</v>
      </c>
      <c r="D4" s="5" t="s">
        <v>6</v>
      </c>
      <c r="E4" s="5"/>
      <c r="F4" s="5"/>
      <c r="G4" s="5"/>
    </row>
    <row r="5" spans="1:7" ht="38.25" customHeight="1" x14ac:dyDescent="0.25">
      <c r="A5" s="5"/>
      <c r="B5" s="6"/>
      <c r="C5" s="8"/>
      <c r="D5" s="9" t="s">
        <v>7</v>
      </c>
      <c r="E5" s="9" t="s">
        <v>8</v>
      </c>
      <c r="F5" s="10" t="s">
        <v>9</v>
      </c>
      <c r="G5" s="10" t="s">
        <v>10</v>
      </c>
    </row>
    <row r="6" spans="1:7" x14ac:dyDescent="0.25">
      <c r="A6" s="11">
        <v>1</v>
      </c>
      <c r="B6" s="12">
        <v>2</v>
      </c>
      <c r="C6" s="11">
        <v>3</v>
      </c>
      <c r="D6" s="11">
        <v>4</v>
      </c>
      <c r="E6" s="12">
        <v>5</v>
      </c>
      <c r="F6" s="11">
        <v>6</v>
      </c>
      <c r="G6" s="12">
        <v>7</v>
      </c>
    </row>
    <row r="7" spans="1:7" x14ac:dyDescent="0.25">
      <c r="A7" s="13" t="s">
        <v>11</v>
      </c>
      <c r="B7" s="14"/>
      <c r="C7" s="14"/>
      <c r="D7" s="14"/>
      <c r="E7" s="14"/>
      <c r="F7" s="14"/>
      <c r="G7" s="15"/>
    </row>
    <row r="8" spans="1:7" ht="45.75" customHeight="1" x14ac:dyDescent="0.25">
      <c r="A8" s="16" t="s">
        <v>12</v>
      </c>
      <c r="B8" s="17">
        <v>2000</v>
      </c>
      <c r="C8" s="18">
        <v>-1400</v>
      </c>
      <c r="D8" s="18">
        <v>-1400</v>
      </c>
      <c r="E8" s="19">
        <v>5339</v>
      </c>
      <c r="F8" s="20">
        <f>E8-D8</f>
        <v>6739</v>
      </c>
      <c r="G8" s="21">
        <f>E8/D8*100</f>
        <v>-381.35714285714289</v>
      </c>
    </row>
    <row r="9" spans="1:7" ht="40.5" x14ac:dyDescent="0.25">
      <c r="A9" s="22" t="s">
        <v>13</v>
      </c>
      <c r="B9" s="17">
        <v>2010</v>
      </c>
      <c r="C9" s="18"/>
      <c r="D9" s="18">
        <v>0</v>
      </c>
      <c r="E9" s="18">
        <f>E10+E11</f>
        <v>0</v>
      </c>
      <c r="F9" s="20"/>
      <c r="G9" s="21"/>
    </row>
    <row r="10" spans="1:7" ht="40.5" x14ac:dyDescent="0.25">
      <c r="A10" s="23" t="s">
        <v>14</v>
      </c>
      <c r="B10" s="17">
        <v>2011</v>
      </c>
      <c r="C10" s="18"/>
      <c r="D10" s="18" t="s">
        <v>15</v>
      </c>
      <c r="E10" s="18"/>
      <c r="F10" s="20"/>
      <c r="G10" s="21"/>
    </row>
    <row r="11" spans="1:7" ht="93.75" x14ac:dyDescent="0.25">
      <c r="A11" s="24" t="s">
        <v>16</v>
      </c>
      <c r="B11" s="17">
        <v>2012</v>
      </c>
      <c r="C11" s="18"/>
      <c r="D11" s="18"/>
      <c r="E11" s="18"/>
      <c r="F11" s="20"/>
      <c r="G11" s="21"/>
    </row>
    <row r="12" spans="1:7" x14ac:dyDescent="0.25">
      <c r="A12" s="23" t="s">
        <v>17</v>
      </c>
      <c r="B12" s="17">
        <v>2020</v>
      </c>
      <c r="C12" s="18"/>
      <c r="D12" s="18"/>
      <c r="E12" s="18"/>
      <c r="F12" s="20"/>
      <c r="G12" s="21"/>
    </row>
    <row r="13" spans="1:7" s="25" customFormat="1" x14ac:dyDescent="0.25">
      <c r="A13" s="22" t="s">
        <v>18</v>
      </c>
      <c r="B13" s="17">
        <v>2030</v>
      </c>
      <c r="C13" s="18"/>
      <c r="D13" s="18"/>
      <c r="E13" s="18"/>
      <c r="F13" s="20"/>
      <c r="G13" s="21"/>
    </row>
    <row r="14" spans="1:7" ht="24" customHeight="1" x14ac:dyDescent="0.25">
      <c r="A14" s="26" t="s">
        <v>19</v>
      </c>
      <c r="B14" s="17">
        <v>2031</v>
      </c>
      <c r="C14" s="18"/>
      <c r="D14" s="18"/>
      <c r="E14" s="18"/>
      <c r="F14" s="20"/>
      <c r="G14" s="21"/>
    </row>
    <row r="15" spans="1:7" x14ac:dyDescent="0.25">
      <c r="A15" s="22" t="s">
        <v>20</v>
      </c>
      <c r="B15" s="17">
        <v>2040</v>
      </c>
      <c r="C15" s="18"/>
      <c r="D15" s="18"/>
      <c r="E15" s="18"/>
      <c r="F15" s="20"/>
      <c r="G15" s="21"/>
    </row>
    <row r="16" spans="1:7" x14ac:dyDescent="0.25">
      <c r="A16" s="22" t="s">
        <v>21</v>
      </c>
      <c r="B16" s="17">
        <v>2050</v>
      </c>
      <c r="C16" s="18"/>
      <c r="D16" s="18"/>
      <c r="E16" s="18"/>
      <c r="F16" s="20"/>
      <c r="G16" s="21"/>
    </row>
    <row r="17" spans="1:13" x14ac:dyDescent="0.25">
      <c r="A17" s="27" t="s">
        <v>22</v>
      </c>
      <c r="B17" s="17">
        <v>2060</v>
      </c>
      <c r="C17" s="18"/>
      <c r="D17" s="18"/>
      <c r="E17" s="18"/>
      <c r="F17" s="20"/>
      <c r="G17" s="21"/>
    </row>
    <row r="18" spans="1:13" ht="40.5" x14ac:dyDescent="0.25">
      <c r="A18" s="27" t="s">
        <v>23</v>
      </c>
      <c r="B18" s="17" t="s">
        <v>24</v>
      </c>
      <c r="C18" s="18"/>
      <c r="D18" s="18"/>
      <c r="E18" s="18"/>
      <c r="F18" s="20"/>
      <c r="G18" s="21"/>
    </row>
    <row r="19" spans="1:13" ht="45" customHeight="1" x14ac:dyDescent="0.25">
      <c r="A19" s="22" t="s">
        <v>25</v>
      </c>
      <c r="B19" s="17">
        <v>2070</v>
      </c>
      <c r="C19" s="18">
        <f>C8+'[1]1. Фін результат'!C85-C9-C17</f>
        <v>-3199</v>
      </c>
      <c r="D19" s="18">
        <f>D8+'[1]1. Фін результат'!D85-D9</f>
        <v>-1400</v>
      </c>
      <c r="E19" s="19">
        <f>E8+'[1]1. Фін результат'!E85-E9+E12</f>
        <v>3287</v>
      </c>
      <c r="F19" s="20">
        <f>E19-D19</f>
        <v>4687</v>
      </c>
      <c r="G19" s="21">
        <f>E19/D19*100</f>
        <v>-234.78571428571428</v>
      </c>
      <c r="H19" s="28"/>
      <c r="I19" s="29"/>
      <c r="J19" s="29"/>
      <c r="K19" s="29"/>
      <c r="L19" s="29"/>
      <c r="M19" s="29"/>
    </row>
    <row r="20" spans="1:13" ht="41.25" customHeight="1" x14ac:dyDescent="0.25">
      <c r="A20" s="13" t="s">
        <v>26</v>
      </c>
      <c r="B20" s="14"/>
      <c r="C20" s="14"/>
      <c r="D20" s="14"/>
      <c r="E20" s="14"/>
      <c r="F20" s="14"/>
      <c r="G20" s="15"/>
    </row>
    <row r="21" spans="1:13" ht="40.5" x14ac:dyDescent="0.25">
      <c r="A21" s="22" t="s">
        <v>13</v>
      </c>
      <c r="B21" s="17">
        <v>2100</v>
      </c>
      <c r="C21" s="30">
        <f>C22+C23</f>
        <v>0</v>
      </c>
      <c r="D21" s="30">
        <f>D22+D23</f>
        <v>0</v>
      </c>
      <c r="E21" s="30">
        <f>E22+E23</f>
        <v>0</v>
      </c>
      <c r="F21" s="20"/>
      <c r="G21" s="21"/>
    </row>
    <row r="22" spans="1:13" ht="40.5" x14ac:dyDescent="0.25">
      <c r="A22" s="23" t="s">
        <v>14</v>
      </c>
      <c r="B22" s="17">
        <v>2101</v>
      </c>
      <c r="C22" s="20"/>
      <c r="D22" s="20"/>
      <c r="E22" s="20"/>
      <c r="F22" s="20"/>
      <c r="G22" s="21"/>
    </row>
    <row r="23" spans="1:13" ht="93.75" x14ac:dyDescent="0.25">
      <c r="A23" s="24" t="s">
        <v>16</v>
      </c>
      <c r="B23" s="17">
        <v>2102</v>
      </c>
      <c r="C23" s="20"/>
      <c r="D23" s="20"/>
      <c r="E23" s="20"/>
      <c r="F23" s="20"/>
      <c r="G23" s="21"/>
    </row>
    <row r="24" spans="1:13" s="25" customFormat="1" x14ac:dyDescent="0.25">
      <c r="A24" s="22" t="s">
        <v>27</v>
      </c>
      <c r="B24" s="11">
        <v>2110</v>
      </c>
      <c r="C24" s="31"/>
      <c r="D24" s="31"/>
      <c r="E24" s="31"/>
      <c r="F24" s="31"/>
      <c r="G24" s="32"/>
    </row>
    <row r="25" spans="1:13" ht="60.75" x14ac:dyDescent="0.25">
      <c r="A25" s="22" t="s">
        <v>28</v>
      </c>
      <c r="B25" s="11">
        <v>2120</v>
      </c>
      <c r="C25" s="31">
        <v>0</v>
      </c>
      <c r="D25" s="31">
        <v>0</v>
      </c>
      <c r="E25" s="31">
        <v>0</v>
      </c>
      <c r="F25" s="20">
        <f>E25-D25</f>
        <v>0</v>
      </c>
      <c r="G25" s="21" t="e">
        <f>E25/D25*100</f>
        <v>#DIV/0!</v>
      </c>
    </row>
    <row r="26" spans="1:13" ht="61.5" customHeight="1" x14ac:dyDescent="0.25">
      <c r="A26" s="22" t="s">
        <v>29</v>
      </c>
      <c r="B26" s="11">
        <v>2130</v>
      </c>
      <c r="C26" s="31"/>
      <c r="D26" s="31"/>
      <c r="E26" s="31"/>
      <c r="F26" s="20">
        <f t="shared" ref="F26:F38" si="0">E26-D26</f>
        <v>0</v>
      </c>
      <c r="G26" s="21"/>
    </row>
    <row r="27" spans="1:13" s="36" customFormat="1" ht="39.75" customHeight="1" x14ac:dyDescent="0.25">
      <c r="A27" s="33" t="s">
        <v>30</v>
      </c>
      <c r="B27" s="34">
        <v>2140</v>
      </c>
      <c r="C27" s="35">
        <f>SUM(C28:C32,C35,C36)</f>
        <v>719</v>
      </c>
      <c r="D27" s="35">
        <f>SUM(D28:D32,D35,D36)</f>
        <v>535</v>
      </c>
      <c r="E27" s="35">
        <f>SUM(E28:E32,E35,E36)</f>
        <v>998.79000000000008</v>
      </c>
      <c r="F27" s="20">
        <f t="shared" si="0"/>
        <v>463.79000000000008</v>
      </c>
      <c r="G27" s="21">
        <f>E27/D27*100</f>
        <v>186.68971962616826</v>
      </c>
    </row>
    <row r="28" spans="1:13" x14ac:dyDescent="0.25">
      <c r="A28" s="22" t="s">
        <v>31</v>
      </c>
      <c r="B28" s="11">
        <v>2141</v>
      </c>
      <c r="C28" s="31"/>
      <c r="D28" s="31"/>
      <c r="E28" s="31"/>
      <c r="F28" s="20">
        <f t="shared" si="0"/>
        <v>0</v>
      </c>
      <c r="G28" s="21"/>
    </row>
    <row r="29" spans="1:13" x14ac:dyDescent="0.25">
      <c r="A29" s="22" t="s">
        <v>32</v>
      </c>
      <c r="B29" s="11">
        <v>2142</v>
      </c>
      <c r="C29" s="31"/>
      <c r="D29" s="31"/>
      <c r="E29" s="31"/>
      <c r="F29" s="20">
        <f t="shared" si="0"/>
        <v>0</v>
      </c>
      <c r="G29" s="21"/>
    </row>
    <row r="30" spans="1:13" x14ac:dyDescent="0.25">
      <c r="A30" s="22" t="s">
        <v>33</v>
      </c>
      <c r="B30" s="11">
        <v>2143</v>
      </c>
      <c r="C30" s="31"/>
      <c r="D30" s="31"/>
      <c r="E30" s="31"/>
      <c r="F30" s="20">
        <f t="shared" si="0"/>
        <v>0</v>
      </c>
      <c r="G30" s="21"/>
    </row>
    <row r="31" spans="1:13" x14ac:dyDescent="0.25">
      <c r="A31" s="22" t="s">
        <v>34</v>
      </c>
      <c r="B31" s="11">
        <v>2144</v>
      </c>
      <c r="C31" s="31">
        <v>664</v>
      </c>
      <c r="D31" s="31">
        <v>494</v>
      </c>
      <c r="E31" s="31">
        <f>'[1]1. Фін результат'!E35*18/100</f>
        <v>921.96</v>
      </c>
      <c r="F31" s="20">
        <f t="shared" si="0"/>
        <v>427.96000000000004</v>
      </c>
      <c r="G31" s="21">
        <f>E31/D31*100</f>
        <v>186.63157894736844</v>
      </c>
    </row>
    <row r="32" spans="1:13" s="25" customFormat="1" x14ac:dyDescent="0.25">
      <c r="A32" s="22" t="s">
        <v>35</v>
      </c>
      <c r="B32" s="11">
        <v>2145</v>
      </c>
      <c r="C32" s="31"/>
      <c r="D32" s="31"/>
      <c r="E32" s="31"/>
      <c r="F32" s="20">
        <f t="shared" si="0"/>
        <v>0</v>
      </c>
      <c r="G32" s="21"/>
    </row>
    <row r="33" spans="1:9" ht="60.75" x14ac:dyDescent="0.25">
      <c r="A33" s="22" t="s">
        <v>36</v>
      </c>
      <c r="B33" s="11" t="s">
        <v>37</v>
      </c>
      <c r="C33" s="31"/>
      <c r="D33" s="31"/>
      <c r="E33" s="31"/>
      <c r="F33" s="20">
        <f t="shared" si="0"/>
        <v>0</v>
      </c>
      <c r="G33" s="21"/>
    </row>
    <row r="34" spans="1:9" x14ac:dyDescent="0.25">
      <c r="A34" s="22" t="s">
        <v>38</v>
      </c>
      <c r="B34" s="11" t="s">
        <v>39</v>
      </c>
      <c r="C34" s="31"/>
      <c r="D34" s="31"/>
      <c r="E34" s="31"/>
      <c r="F34" s="20">
        <f t="shared" si="0"/>
        <v>0</v>
      </c>
      <c r="G34" s="21"/>
    </row>
    <row r="35" spans="1:9" s="25" customFormat="1" x14ac:dyDescent="0.25">
      <c r="A35" s="22" t="s">
        <v>40</v>
      </c>
      <c r="B35" s="11">
        <v>2146</v>
      </c>
      <c r="C35" s="31"/>
      <c r="D35" s="31"/>
      <c r="E35" s="31"/>
      <c r="F35" s="20">
        <f t="shared" si="0"/>
        <v>0</v>
      </c>
      <c r="G35" s="21"/>
    </row>
    <row r="36" spans="1:9" x14ac:dyDescent="0.25">
      <c r="A36" s="22" t="s">
        <v>41</v>
      </c>
      <c r="B36" s="11">
        <v>2147</v>
      </c>
      <c r="C36" s="31">
        <v>55</v>
      </c>
      <c r="D36" s="31">
        <v>41</v>
      </c>
      <c r="E36" s="31">
        <f>'[1]1. Фін результат'!E35*1.5/100</f>
        <v>76.83</v>
      </c>
      <c r="F36" s="20">
        <f t="shared" si="0"/>
        <v>35.83</v>
      </c>
      <c r="G36" s="21">
        <f>E36/D36*100</f>
        <v>187.39024390243901</v>
      </c>
    </row>
    <row r="37" spans="1:9" s="25" customFormat="1" ht="40.5" x14ac:dyDescent="0.25">
      <c r="A37" s="22" t="s">
        <v>42</v>
      </c>
      <c r="B37" s="11">
        <v>2150</v>
      </c>
      <c r="C37" s="31">
        <v>802</v>
      </c>
      <c r="D37" s="31">
        <v>597</v>
      </c>
      <c r="E37" s="31">
        <f>'[1]1. Фін результат'!E36</f>
        <v>1106</v>
      </c>
      <c r="F37" s="20">
        <f t="shared" si="0"/>
        <v>509</v>
      </c>
      <c r="G37" s="21">
        <f>E37/D37*100</f>
        <v>185.25963149078729</v>
      </c>
    </row>
    <row r="38" spans="1:9" s="25" customFormat="1" x14ac:dyDescent="0.25">
      <c r="A38" s="37" t="s">
        <v>43</v>
      </c>
      <c r="B38" s="34">
        <v>2200</v>
      </c>
      <c r="C38" s="38">
        <f>C21+C24+C25-C26+C27+C37</f>
        <v>1521</v>
      </c>
      <c r="D38" s="38">
        <f>D21+D24+D25-D26+D27+D37</f>
        <v>1132</v>
      </c>
      <c r="E38" s="38">
        <f>E21+E24+E25-E26+E27+E37</f>
        <v>2104.79</v>
      </c>
      <c r="F38" s="20">
        <f t="shared" si="0"/>
        <v>972.79</v>
      </c>
      <c r="G38" s="21">
        <f>E38/D38*100</f>
        <v>185.93551236749119</v>
      </c>
    </row>
    <row r="39" spans="1:9" s="25" customFormat="1" ht="16.5" customHeight="1" x14ac:dyDescent="0.25">
      <c r="A39" s="39"/>
      <c r="B39" s="2"/>
      <c r="C39" s="2"/>
      <c r="D39" s="2"/>
      <c r="E39" s="2"/>
      <c r="F39" s="2"/>
      <c r="G39" s="2"/>
    </row>
    <row r="40" spans="1:9" s="42" customFormat="1" ht="25.5" customHeight="1" x14ac:dyDescent="0.25">
      <c r="A40" s="40" t="s">
        <v>44</v>
      </c>
      <c r="B40" s="41"/>
      <c r="F40" s="43" t="s">
        <v>45</v>
      </c>
      <c r="G40" s="43"/>
    </row>
    <row r="41" spans="1:9" s="45" customFormat="1" ht="20.100000000000001" customHeight="1" x14ac:dyDescent="0.25">
      <c r="A41" s="44" t="s">
        <v>46</v>
      </c>
      <c r="C41" s="46" t="s">
        <v>47</v>
      </c>
      <c r="D41" s="46"/>
      <c r="E41" s="42"/>
      <c r="F41" s="47" t="s">
        <v>48</v>
      </c>
      <c r="G41" s="47"/>
    </row>
    <row r="42" spans="1:9" s="2" customFormat="1" ht="29.25" customHeight="1" x14ac:dyDescent="0.25">
      <c r="A42" s="48"/>
      <c r="H42" s="1"/>
      <c r="I42" s="1"/>
    </row>
    <row r="43" spans="1:9" s="50" customFormat="1" ht="80.25" customHeight="1" x14ac:dyDescent="0.25">
      <c r="A43" s="49"/>
      <c r="B43" s="49"/>
      <c r="C43" s="49"/>
      <c r="D43" s="49"/>
      <c r="E43" s="49"/>
      <c r="F43" s="49"/>
      <c r="G43" s="49"/>
      <c r="H43" s="49"/>
    </row>
    <row r="44" spans="1:9" s="2" customFormat="1" x14ac:dyDescent="0.25">
      <c r="A44" s="48"/>
      <c r="H44" s="1"/>
      <c r="I44" s="1"/>
    </row>
    <row r="45" spans="1:9" s="2" customFormat="1" x14ac:dyDescent="0.25">
      <c r="A45" s="48"/>
      <c r="H45" s="1"/>
      <c r="I45" s="1"/>
    </row>
    <row r="46" spans="1:9" s="2" customFormat="1" x14ac:dyDescent="0.25">
      <c r="A46" s="48"/>
      <c r="H46" s="1"/>
      <c r="I46" s="1"/>
    </row>
    <row r="47" spans="1:9" s="2" customFormat="1" x14ac:dyDescent="0.25">
      <c r="A47" s="48"/>
      <c r="H47" s="1"/>
      <c r="I47" s="1"/>
    </row>
    <row r="48" spans="1:9" s="2" customFormat="1" x14ac:dyDescent="0.25">
      <c r="A48" s="48"/>
      <c r="H48" s="1"/>
      <c r="I48" s="1"/>
    </row>
    <row r="49" spans="1:9" s="2" customFormat="1" x14ac:dyDescent="0.25">
      <c r="A49" s="48"/>
      <c r="H49" s="1"/>
      <c r="I49" s="1"/>
    </row>
    <row r="50" spans="1:9" s="2" customFormat="1" x14ac:dyDescent="0.25">
      <c r="A50" s="48"/>
      <c r="H50" s="1"/>
      <c r="I50" s="1"/>
    </row>
    <row r="51" spans="1:9" s="2" customFormat="1" x14ac:dyDescent="0.25">
      <c r="A51" s="48"/>
      <c r="H51" s="1"/>
      <c r="I51" s="1"/>
    </row>
    <row r="52" spans="1:9" s="2" customFormat="1" x14ac:dyDescent="0.25">
      <c r="A52" s="48"/>
      <c r="H52" s="1"/>
      <c r="I52" s="1"/>
    </row>
    <row r="53" spans="1:9" s="2" customFormat="1" x14ac:dyDescent="0.25">
      <c r="A53" s="48"/>
      <c r="H53" s="1"/>
      <c r="I53" s="1"/>
    </row>
    <row r="54" spans="1:9" s="2" customFormat="1" x14ac:dyDescent="0.25">
      <c r="A54" s="48"/>
      <c r="H54" s="1"/>
      <c r="I54" s="1"/>
    </row>
    <row r="55" spans="1:9" s="2" customFormat="1" x14ac:dyDescent="0.25">
      <c r="A55" s="48"/>
      <c r="H55" s="1"/>
      <c r="I55" s="1"/>
    </row>
    <row r="56" spans="1:9" s="2" customFormat="1" x14ac:dyDescent="0.25">
      <c r="A56" s="48"/>
      <c r="H56" s="1"/>
      <c r="I56" s="1"/>
    </row>
    <row r="57" spans="1:9" s="2" customFormat="1" x14ac:dyDescent="0.25">
      <c r="A57" s="48"/>
      <c r="H57" s="1"/>
      <c r="I57" s="1"/>
    </row>
    <row r="58" spans="1:9" s="2" customFormat="1" x14ac:dyDescent="0.25">
      <c r="A58" s="48"/>
      <c r="H58" s="1"/>
      <c r="I58" s="1"/>
    </row>
    <row r="59" spans="1:9" s="2" customFormat="1" x14ac:dyDescent="0.25">
      <c r="A59" s="48"/>
      <c r="H59" s="1"/>
      <c r="I59" s="1"/>
    </row>
    <row r="60" spans="1:9" s="2" customFormat="1" x14ac:dyDescent="0.25">
      <c r="A60" s="48"/>
      <c r="H60" s="1"/>
      <c r="I60" s="1"/>
    </row>
    <row r="61" spans="1:9" s="2" customFormat="1" x14ac:dyDescent="0.25">
      <c r="A61" s="48"/>
      <c r="H61" s="1"/>
      <c r="I61" s="1"/>
    </row>
    <row r="62" spans="1:9" s="2" customFormat="1" x14ac:dyDescent="0.25">
      <c r="A62" s="48"/>
      <c r="H62" s="1"/>
      <c r="I62" s="1"/>
    </row>
    <row r="63" spans="1:9" s="2" customFormat="1" x14ac:dyDescent="0.25">
      <c r="A63" s="48"/>
      <c r="H63" s="1"/>
      <c r="I63" s="1"/>
    </row>
    <row r="64" spans="1:9" s="2" customFormat="1" x14ac:dyDescent="0.25">
      <c r="A64" s="48"/>
      <c r="H64" s="1"/>
      <c r="I64" s="1"/>
    </row>
    <row r="65" spans="1:9" s="2" customFormat="1" x14ac:dyDescent="0.25">
      <c r="A65" s="48"/>
      <c r="H65" s="1"/>
      <c r="I65" s="1"/>
    </row>
    <row r="66" spans="1:9" s="2" customFormat="1" x14ac:dyDescent="0.25">
      <c r="A66" s="48"/>
      <c r="H66" s="1"/>
      <c r="I66" s="1"/>
    </row>
    <row r="67" spans="1:9" s="2" customFormat="1" x14ac:dyDescent="0.25">
      <c r="A67" s="48"/>
      <c r="H67" s="1"/>
      <c r="I67" s="1"/>
    </row>
    <row r="68" spans="1:9" s="2" customFormat="1" x14ac:dyDescent="0.25">
      <c r="A68" s="48"/>
      <c r="H68" s="1"/>
      <c r="I68" s="1"/>
    </row>
    <row r="69" spans="1:9" s="2" customFormat="1" x14ac:dyDescent="0.25">
      <c r="A69" s="48"/>
      <c r="H69" s="1"/>
      <c r="I69" s="1"/>
    </row>
    <row r="70" spans="1:9" s="2" customFormat="1" x14ac:dyDescent="0.25">
      <c r="A70" s="48"/>
      <c r="H70" s="1"/>
      <c r="I70" s="1"/>
    </row>
    <row r="71" spans="1:9" s="2" customFormat="1" x14ac:dyDescent="0.25">
      <c r="A71" s="48"/>
      <c r="H71" s="1"/>
      <c r="I71" s="1"/>
    </row>
    <row r="72" spans="1:9" s="2" customFormat="1" x14ac:dyDescent="0.25">
      <c r="A72" s="48"/>
      <c r="H72" s="1"/>
      <c r="I72" s="1"/>
    </row>
    <row r="73" spans="1:9" s="2" customFormat="1" x14ac:dyDescent="0.25">
      <c r="A73" s="48"/>
      <c r="H73" s="1"/>
      <c r="I73" s="1"/>
    </row>
    <row r="74" spans="1:9" s="2" customFormat="1" x14ac:dyDescent="0.25">
      <c r="A74" s="48"/>
      <c r="H74" s="1"/>
      <c r="I74" s="1"/>
    </row>
    <row r="75" spans="1:9" s="2" customFormat="1" x14ac:dyDescent="0.25">
      <c r="A75" s="48"/>
      <c r="H75" s="1"/>
      <c r="I75" s="1"/>
    </row>
    <row r="76" spans="1:9" s="2" customFormat="1" x14ac:dyDescent="0.25">
      <c r="A76" s="48"/>
      <c r="H76" s="1"/>
      <c r="I76" s="1"/>
    </row>
    <row r="77" spans="1:9" s="2" customFormat="1" x14ac:dyDescent="0.25">
      <c r="A77" s="48"/>
      <c r="H77" s="1"/>
      <c r="I77" s="1"/>
    </row>
    <row r="78" spans="1:9" s="2" customFormat="1" x14ac:dyDescent="0.25">
      <c r="A78" s="48"/>
      <c r="H78" s="1"/>
      <c r="I78" s="1"/>
    </row>
    <row r="79" spans="1:9" s="2" customFormat="1" x14ac:dyDescent="0.25">
      <c r="A79" s="48"/>
      <c r="H79" s="1"/>
      <c r="I79" s="1"/>
    </row>
    <row r="80" spans="1:9" s="2" customFormat="1" x14ac:dyDescent="0.25">
      <c r="A80" s="48"/>
      <c r="H80" s="1"/>
      <c r="I80" s="1"/>
    </row>
    <row r="81" spans="1:9" s="2" customFormat="1" x14ac:dyDescent="0.25">
      <c r="A81" s="48"/>
      <c r="H81" s="1"/>
      <c r="I81" s="1"/>
    </row>
    <row r="82" spans="1:9" s="2" customFormat="1" x14ac:dyDescent="0.25">
      <c r="A82" s="48"/>
      <c r="H82" s="1"/>
      <c r="I82" s="1"/>
    </row>
    <row r="83" spans="1:9" s="2" customFormat="1" x14ac:dyDescent="0.25">
      <c r="A83" s="48"/>
      <c r="H83" s="1"/>
      <c r="I83" s="1"/>
    </row>
    <row r="84" spans="1:9" s="2" customFormat="1" x14ac:dyDescent="0.25">
      <c r="A84" s="48"/>
      <c r="H84" s="1"/>
      <c r="I84" s="1"/>
    </row>
    <row r="85" spans="1:9" s="2" customFormat="1" x14ac:dyDescent="0.25">
      <c r="A85" s="48"/>
      <c r="H85" s="1"/>
      <c r="I85" s="1"/>
    </row>
    <row r="86" spans="1:9" s="2" customFormat="1" x14ac:dyDescent="0.25">
      <c r="A86" s="48"/>
      <c r="H86" s="1"/>
      <c r="I86" s="1"/>
    </row>
    <row r="87" spans="1:9" s="2" customFormat="1" x14ac:dyDescent="0.25">
      <c r="A87" s="48"/>
      <c r="H87" s="1"/>
      <c r="I87" s="1"/>
    </row>
    <row r="88" spans="1:9" s="2" customFormat="1" x14ac:dyDescent="0.25">
      <c r="A88" s="48"/>
      <c r="H88" s="1"/>
      <c r="I88" s="1"/>
    </row>
    <row r="89" spans="1:9" s="2" customFormat="1" x14ac:dyDescent="0.25">
      <c r="A89" s="48"/>
      <c r="H89" s="1"/>
      <c r="I89" s="1"/>
    </row>
    <row r="90" spans="1:9" s="2" customFormat="1" x14ac:dyDescent="0.25">
      <c r="A90" s="48"/>
      <c r="H90" s="1"/>
      <c r="I90" s="1"/>
    </row>
    <row r="91" spans="1:9" s="2" customFormat="1" x14ac:dyDescent="0.25">
      <c r="A91" s="48"/>
      <c r="H91" s="1"/>
      <c r="I91" s="1"/>
    </row>
    <row r="92" spans="1:9" s="2" customFormat="1" x14ac:dyDescent="0.25">
      <c r="A92" s="48"/>
      <c r="H92" s="1"/>
      <c r="I92" s="1"/>
    </row>
    <row r="93" spans="1:9" s="2" customFormat="1" x14ac:dyDescent="0.25">
      <c r="A93" s="48"/>
      <c r="H93" s="1"/>
      <c r="I93" s="1"/>
    </row>
    <row r="94" spans="1:9" s="2" customFormat="1" x14ac:dyDescent="0.25">
      <c r="A94" s="48"/>
      <c r="H94" s="1"/>
      <c r="I94" s="1"/>
    </row>
    <row r="95" spans="1:9" s="2" customFormat="1" x14ac:dyDescent="0.25">
      <c r="A95" s="48"/>
      <c r="H95" s="1"/>
      <c r="I95" s="1"/>
    </row>
    <row r="96" spans="1:9" s="2" customFormat="1" x14ac:dyDescent="0.25">
      <c r="A96" s="48"/>
      <c r="H96" s="1"/>
      <c r="I96" s="1"/>
    </row>
    <row r="97" spans="1:9" s="2" customFormat="1" x14ac:dyDescent="0.25">
      <c r="A97" s="48"/>
      <c r="H97" s="1"/>
      <c r="I97" s="1"/>
    </row>
    <row r="98" spans="1:9" s="2" customFormat="1" x14ac:dyDescent="0.25">
      <c r="A98" s="48"/>
      <c r="H98" s="1"/>
      <c r="I98" s="1"/>
    </row>
    <row r="99" spans="1:9" s="2" customFormat="1" x14ac:dyDescent="0.25">
      <c r="A99" s="48"/>
      <c r="H99" s="1"/>
      <c r="I99" s="1"/>
    </row>
    <row r="100" spans="1:9" s="2" customFormat="1" x14ac:dyDescent="0.25">
      <c r="A100" s="48"/>
      <c r="H100" s="1"/>
      <c r="I100" s="1"/>
    </row>
    <row r="101" spans="1:9" s="2" customFormat="1" x14ac:dyDescent="0.25">
      <c r="A101" s="48"/>
      <c r="H101" s="1"/>
      <c r="I101" s="1"/>
    </row>
    <row r="102" spans="1:9" s="2" customFormat="1" x14ac:dyDescent="0.25">
      <c r="A102" s="48"/>
      <c r="H102" s="1"/>
      <c r="I102" s="1"/>
    </row>
    <row r="103" spans="1:9" s="2" customFormat="1" x14ac:dyDescent="0.25">
      <c r="A103" s="48"/>
      <c r="H103" s="1"/>
      <c r="I103" s="1"/>
    </row>
    <row r="104" spans="1:9" s="2" customFormat="1" x14ac:dyDescent="0.25">
      <c r="A104" s="48"/>
      <c r="H104" s="1"/>
      <c r="I104" s="1"/>
    </row>
    <row r="105" spans="1:9" s="2" customFormat="1" x14ac:dyDescent="0.25">
      <c r="A105" s="48"/>
      <c r="H105" s="1"/>
      <c r="I105" s="1"/>
    </row>
    <row r="106" spans="1:9" s="2" customFormat="1" x14ac:dyDescent="0.25">
      <c r="A106" s="48"/>
      <c r="H106" s="1"/>
      <c r="I106" s="1"/>
    </row>
    <row r="107" spans="1:9" s="2" customFormat="1" x14ac:dyDescent="0.25">
      <c r="A107" s="48"/>
      <c r="H107" s="1"/>
      <c r="I107" s="1"/>
    </row>
    <row r="108" spans="1:9" s="2" customFormat="1" x14ac:dyDescent="0.25">
      <c r="A108" s="48"/>
      <c r="H108" s="1"/>
      <c r="I108" s="1"/>
    </row>
    <row r="109" spans="1:9" s="2" customFormat="1" x14ac:dyDescent="0.25">
      <c r="A109" s="48"/>
      <c r="H109" s="1"/>
      <c r="I109" s="1"/>
    </row>
    <row r="110" spans="1:9" s="2" customFormat="1" x14ac:dyDescent="0.25">
      <c r="A110" s="48"/>
      <c r="H110" s="1"/>
      <c r="I110" s="1"/>
    </row>
    <row r="111" spans="1:9" s="2" customFormat="1" x14ac:dyDescent="0.25">
      <c r="A111" s="48"/>
      <c r="H111" s="1"/>
      <c r="I111" s="1"/>
    </row>
    <row r="112" spans="1:9" s="2" customFormat="1" x14ac:dyDescent="0.25">
      <c r="A112" s="48"/>
      <c r="H112" s="1"/>
      <c r="I112" s="1"/>
    </row>
    <row r="113" spans="1:9" s="2" customFormat="1" x14ac:dyDescent="0.25">
      <c r="A113" s="48"/>
      <c r="H113" s="1"/>
      <c r="I113" s="1"/>
    </row>
    <row r="114" spans="1:9" s="2" customFormat="1" x14ac:dyDescent="0.25">
      <c r="A114" s="48"/>
      <c r="H114" s="1"/>
      <c r="I114" s="1"/>
    </row>
    <row r="115" spans="1:9" s="2" customFormat="1" x14ac:dyDescent="0.25">
      <c r="A115" s="48"/>
      <c r="H115" s="1"/>
      <c r="I115" s="1"/>
    </row>
    <row r="116" spans="1:9" s="2" customFormat="1" x14ac:dyDescent="0.25">
      <c r="A116" s="48"/>
      <c r="H116" s="1"/>
      <c r="I116" s="1"/>
    </row>
    <row r="117" spans="1:9" s="2" customFormat="1" x14ac:dyDescent="0.25">
      <c r="A117" s="48"/>
      <c r="H117" s="1"/>
      <c r="I117" s="1"/>
    </row>
    <row r="118" spans="1:9" s="2" customFormat="1" x14ac:dyDescent="0.25">
      <c r="A118" s="48"/>
      <c r="H118" s="1"/>
      <c r="I118" s="1"/>
    </row>
    <row r="119" spans="1:9" s="2" customFormat="1" x14ac:dyDescent="0.25">
      <c r="A119" s="48"/>
      <c r="H119" s="1"/>
      <c r="I119" s="1"/>
    </row>
    <row r="120" spans="1:9" s="2" customFormat="1" x14ac:dyDescent="0.25">
      <c r="A120" s="48"/>
      <c r="H120" s="1"/>
      <c r="I120" s="1"/>
    </row>
    <row r="121" spans="1:9" s="2" customFormat="1" x14ac:dyDescent="0.25">
      <c r="A121" s="48"/>
      <c r="H121" s="1"/>
      <c r="I121" s="1"/>
    </row>
    <row r="122" spans="1:9" s="2" customFormat="1" x14ac:dyDescent="0.25">
      <c r="A122" s="48"/>
      <c r="H122" s="1"/>
      <c r="I122" s="1"/>
    </row>
    <row r="123" spans="1:9" s="2" customFormat="1" x14ac:dyDescent="0.25">
      <c r="A123" s="48"/>
      <c r="H123" s="1"/>
      <c r="I123" s="1"/>
    </row>
    <row r="124" spans="1:9" s="2" customFormat="1" x14ac:dyDescent="0.25">
      <c r="A124" s="48"/>
      <c r="H124" s="1"/>
      <c r="I124" s="1"/>
    </row>
    <row r="125" spans="1:9" s="2" customFormat="1" x14ac:dyDescent="0.25">
      <c r="A125" s="48"/>
      <c r="H125" s="1"/>
      <c r="I125" s="1"/>
    </row>
    <row r="126" spans="1:9" s="2" customFormat="1" x14ac:dyDescent="0.25">
      <c r="A126" s="48"/>
      <c r="H126" s="1"/>
      <c r="I126" s="1"/>
    </row>
    <row r="127" spans="1:9" s="2" customFormat="1" x14ac:dyDescent="0.25">
      <c r="A127" s="48"/>
      <c r="H127" s="1"/>
      <c r="I127" s="1"/>
    </row>
    <row r="128" spans="1:9" s="2" customFormat="1" x14ac:dyDescent="0.25">
      <c r="A128" s="48"/>
      <c r="H128" s="1"/>
      <c r="I128" s="1"/>
    </row>
    <row r="129" spans="1:9" s="2" customFormat="1" x14ac:dyDescent="0.25">
      <c r="A129" s="48"/>
      <c r="H129" s="1"/>
      <c r="I129" s="1"/>
    </row>
    <row r="130" spans="1:9" s="2" customFormat="1" x14ac:dyDescent="0.25">
      <c r="A130" s="48"/>
      <c r="H130" s="1"/>
      <c r="I130" s="1"/>
    </row>
    <row r="131" spans="1:9" s="2" customFormat="1" x14ac:dyDescent="0.25">
      <c r="A131" s="48"/>
      <c r="H131" s="1"/>
      <c r="I131" s="1"/>
    </row>
    <row r="132" spans="1:9" s="2" customFormat="1" x14ac:dyDescent="0.25">
      <c r="A132" s="48"/>
      <c r="H132" s="1"/>
      <c r="I132" s="1"/>
    </row>
    <row r="133" spans="1:9" s="2" customFormat="1" x14ac:dyDescent="0.25">
      <c r="A133" s="48"/>
      <c r="H133" s="1"/>
      <c r="I133" s="1"/>
    </row>
    <row r="134" spans="1:9" s="2" customFormat="1" x14ac:dyDescent="0.25">
      <c r="A134" s="48"/>
      <c r="H134" s="1"/>
      <c r="I134" s="1"/>
    </row>
    <row r="135" spans="1:9" s="2" customFormat="1" x14ac:dyDescent="0.25">
      <c r="A135" s="48"/>
      <c r="H135" s="1"/>
      <c r="I135" s="1"/>
    </row>
    <row r="136" spans="1:9" s="2" customFormat="1" x14ac:dyDescent="0.25">
      <c r="A136" s="48"/>
      <c r="H136" s="1"/>
      <c r="I136" s="1"/>
    </row>
    <row r="137" spans="1:9" s="2" customFormat="1" x14ac:dyDescent="0.25">
      <c r="A137" s="48"/>
      <c r="H137" s="1"/>
      <c r="I137" s="1"/>
    </row>
    <row r="138" spans="1:9" s="2" customFormat="1" x14ac:dyDescent="0.25">
      <c r="A138" s="48"/>
      <c r="H138" s="1"/>
      <c r="I138" s="1"/>
    </row>
    <row r="139" spans="1:9" s="2" customFormat="1" x14ac:dyDescent="0.25">
      <c r="A139" s="48"/>
      <c r="H139" s="1"/>
      <c r="I139" s="1"/>
    </row>
    <row r="140" spans="1:9" s="2" customFormat="1" x14ac:dyDescent="0.25">
      <c r="A140" s="48"/>
      <c r="H140" s="1"/>
      <c r="I140" s="1"/>
    </row>
    <row r="141" spans="1:9" s="2" customFormat="1" x14ac:dyDescent="0.25">
      <c r="A141" s="48"/>
      <c r="H141" s="1"/>
      <c r="I141" s="1"/>
    </row>
    <row r="142" spans="1:9" s="2" customFormat="1" x14ac:dyDescent="0.25">
      <c r="A142" s="48"/>
      <c r="H142" s="1"/>
      <c r="I142" s="1"/>
    </row>
    <row r="143" spans="1:9" s="2" customFormat="1" x14ac:dyDescent="0.25">
      <c r="A143" s="48"/>
      <c r="H143" s="1"/>
      <c r="I143" s="1"/>
    </row>
    <row r="144" spans="1:9" s="2" customFormat="1" x14ac:dyDescent="0.25">
      <c r="A144" s="48"/>
      <c r="H144" s="1"/>
      <c r="I144" s="1"/>
    </row>
    <row r="145" spans="1:9" s="2" customFormat="1" x14ac:dyDescent="0.25">
      <c r="A145" s="48"/>
      <c r="H145" s="1"/>
      <c r="I145" s="1"/>
    </row>
    <row r="146" spans="1:9" s="2" customFormat="1" x14ac:dyDescent="0.25">
      <c r="A146" s="48"/>
      <c r="H146" s="1"/>
      <c r="I146" s="1"/>
    </row>
    <row r="147" spans="1:9" s="2" customFormat="1" x14ac:dyDescent="0.25">
      <c r="A147" s="48"/>
      <c r="H147" s="1"/>
      <c r="I147" s="1"/>
    </row>
    <row r="148" spans="1:9" s="2" customFormat="1" x14ac:dyDescent="0.25">
      <c r="A148" s="48"/>
      <c r="H148" s="1"/>
      <c r="I148" s="1"/>
    </row>
    <row r="149" spans="1:9" s="2" customFormat="1" x14ac:dyDescent="0.25">
      <c r="A149" s="48"/>
      <c r="H149" s="1"/>
      <c r="I149" s="1"/>
    </row>
    <row r="150" spans="1:9" s="2" customFormat="1" x14ac:dyDescent="0.25">
      <c r="A150" s="48"/>
      <c r="H150" s="1"/>
      <c r="I150" s="1"/>
    </row>
    <row r="151" spans="1:9" s="2" customFormat="1" x14ac:dyDescent="0.25">
      <c r="A151" s="48"/>
      <c r="H151" s="1"/>
      <c r="I151" s="1"/>
    </row>
    <row r="152" spans="1:9" s="2" customFormat="1" x14ac:dyDescent="0.25">
      <c r="A152" s="48"/>
      <c r="H152" s="1"/>
      <c r="I152" s="1"/>
    </row>
    <row r="153" spans="1:9" s="2" customFormat="1" x14ac:dyDescent="0.25">
      <c r="A153" s="48"/>
      <c r="H153" s="1"/>
      <c r="I153" s="1"/>
    </row>
    <row r="154" spans="1:9" s="2" customFormat="1" x14ac:dyDescent="0.25">
      <c r="A154" s="48"/>
      <c r="H154" s="1"/>
      <c r="I154" s="1"/>
    </row>
    <row r="155" spans="1:9" s="2" customFormat="1" x14ac:dyDescent="0.25">
      <c r="A155" s="48"/>
      <c r="H155" s="1"/>
      <c r="I155" s="1"/>
    </row>
    <row r="156" spans="1:9" s="2" customFormat="1" x14ac:dyDescent="0.25">
      <c r="A156" s="48"/>
      <c r="H156" s="1"/>
      <c r="I156" s="1"/>
    </row>
    <row r="157" spans="1:9" s="2" customFormat="1" x14ac:dyDescent="0.25">
      <c r="A157" s="48"/>
      <c r="H157" s="1"/>
      <c r="I157" s="1"/>
    </row>
    <row r="158" spans="1:9" s="2" customFormat="1" x14ac:dyDescent="0.25">
      <c r="A158" s="48"/>
      <c r="H158" s="1"/>
      <c r="I158" s="1"/>
    </row>
    <row r="159" spans="1:9" s="2" customFormat="1" x14ac:dyDescent="0.25">
      <c r="A159" s="48"/>
      <c r="H159" s="1"/>
      <c r="I159" s="1"/>
    </row>
    <row r="160" spans="1:9" s="2" customFormat="1" x14ac:dyDescent="0.25">
      <c r="A160" s="48"/>
      <c r="H160" s="1"/>
      <c r="I160" s="1"/>
    </row>
    <row r="161" spans="1:9" s="2" customFormat="1" x14ac:dyDescent="0.25">
      <c r="A161" s="48"/>
      <c r="H161" s="1"/>
      <c r="I161" s="1"/>
    </row>
    <row r="162" spans="1:9" s="2" customFormat="1" x14ac:dyDescent="0.25">
      <c r="A162" s="48"/>
      <c r="H162" s="1"/>
      <c r="I162" s="1"/>
    </row>
    <row r="163" spans="1:9" s="2" customFormat="1" x14ac:dyDescent="0.25">
      <c r="A163" s="48"/>
      <c r="H163" s="1"/>
      <c r="I163" s="1"/>
    </row>
    <row r="164" spans="1:9" s="2" customFormat="1" x14ac:dyDescent="0.25">
      <c r="A164" s="48"/>
      <c r="H164" s="1"/>
      <c r="I164" s="1"/>
    </row>
    <row r="165" spans="1:9" s="2" customFormat="1" x14ac:dyDescent="0.25">
      <c r="A165" s="48"/>
      <c r="H165" s="1"/>
      <c r="I165" s="1"/>
    </row>
    <row r="166" spans="1:9" s="2" customFormat="1" x14ac:dyDescent="0.25">
      <c r="A166" s="48"/>
      <c r="H166" s="1"/>
      <c r="I166" s="1"/>
    </row>
    <row r="167" spans="1:9" s="2" customFormat="1" x14ac:dyDescent="0.25">
      <c r="A167" s="48"/>
      <c r="H167" s="1"/>
      <c r="I167" s="1"/>
    </row>
    <row r="168" spans="1:9" s="2" customFormat="1" x14ac:dyDescent="0.25">
      <c r="A168" s="48"/>
      <c r="H168" s="1"/>
      <c r="I168" s="1"/>
    </row>
    <row r="169" spans="1:9" s="2" customFormat="1" x14ac:dyDescent="0.25">
      <c r="A169" s="48"/>
      <c r="H169" s="1"/>
      <c r="I169" s="1"/>
    </row>
    <row r="170" spans="1:9" s="2" customFormat="1" x14ac:dyDescent="0.25">
      <c r="A170" s="48"/>
      <c r="H170" s="1"/>
      <c r="I170" s="1"/>
    </row>
    <row r="171" spans="1:9" s="2" customFormat="1" x14ac:dyDescent="0.25">
      <c r="A171" s="48"/>
      <c r="H171" s="1"/>
      <c r="I171" s="1"/>
    </row>
    <row r="172" spans="1:9" s="2" customFormat="1" x14ac:dyDescent="0.25">
      <c r="A172" s="48"/>
      <c r="H172" s="1"/>
      <c r="I172" s="1"/>
    </row>
    <row r="173" spans="1:9" s="2" customFormat="1" x14ac:dyDescent="0.25">
      <c r="A173" s="48"/>
      <c r="H173" s="1"/>
      <c r="I173" s="1"/>
    </row>
    <row r="174" spans="1:9" s="2" customFormat="1" x14ac:dyDescent="0.25">
      <c r="A174" s="48"/>
      <c r="H174" s="1"/>
      <c r="I174" s="1"/>
    </row>
    <row r="175" spans="1:9" s="2" customFormat="1" x14ac:dyDescent="0.25">
      <c r="A175" s="48"/>
      <c r="H175" s="1"/>
      <c r="I175" s="1"/>
    </row>
    <row r="176" spans="1:9" s="2" customFormat="1" x14ac:dyDescent="0.25">
      <c r="A176" s="48"/>
      <c r="H176" s="1"/>
      <c r="I176" s="1"/>
    </row>
    <row r="177" spans="1:9" s="2" customFormat="1" x14ac:dyDescent="0.25">
      <c r="A177" s="48"/>
      <c r="H177" s="1"/>
      <c r="I177" s="1"/>
    </row>
    <row r="178" spans="1:9" s="2" customFormat="1" x14ac:dyDescent="0.25">
      <c r="A178" s="48"/>
      <c r="H178" s="1"/>
      <c r="I178" s="1"/>
    </row>
    <row r="179" spans="1:9" s="2" customFormat="1" x14ac:dyDescent="0.25">
      <c r="A179" s="48"/>
      <c r="H179" s="1"/>
      <c r="I179" s="1"/>
    </row>
    <row r="180" spans="1:9" s="2" customFormat="1" x14ac:dyDescent="0.25">
      <c r="A180" s="48"/>
      <c r="H180" s="1"/>
      <c r="I180" s="1"/>
    </row>
    <row r="181" spans="1:9" s="2" customFormat="1" x14ac:dyDescent="0.25">
      <c r="A181" s="48"/>
      <c r="H181" s="1"/>
      <c r="I181" s="1"/>
    </row>
    <row r="182" spans="1:9" s="2" customFormat="1" x14ac:dyDescent="0.25">
      <c r="A182" s="48"/>
      <c r="H182" s="1"/>
      <c r="I182" s="1"/>
    </row>
    <row r="183" spans="1:9" s="2" customFormat="1" x14ac:dyDescent="0.25">
      <c r="A183" s="48"/>
      <c r="H183" s="1"/>
      <c r="I183" s="1"/>
    </row>
    <row r="184" spans="1:9" s="2" customFormat="1" x14ac:dyDescent="0.25">
      <c r="A184" s="48"/>
      <c r="H184" s="1"/>
      <c r="I184" s="1"/>
    </row>
    <row r="185" spans="1:9" s="2" customFormat="1" x14ac:dyDescent="0.25">
      <c r="A185" s="48"/>
      <c r="H185" s="1"/>
      <c r="I185" s="1"/>
    </row>
    <row r="186" spans="1:9" s="2" customFormat="1" x14ac:dyDescent="0.25">
      <c r="A186" s="48"/>
      <c r="H186" s="1"/>
      <c r="I186" s="1"/>
    </row>
    <row r="187" spans="1:9" s="2" customFormat="1" x14ac:dyDescent="0.25">
      <c r="A187" s="48"/>
      <c r="H187" s="1"/>
      <c r="I187" s="1"/>
    </row>
    <row r="188" spans="1:9" s="2" customFormat="1" x14ac:dyDescent="0.25">
      <c r="A188" s="48"/>
      <c r="H188" s="1"/>
      <c r="I188" s="1"/>
    </row>
  </sheetData>
  <mergeCells count="10">
    <mergeCell ref="A20:G20"/>
    <mergeCell ref="C41:D41"/>
    <mergeCell ref="F41:G41"/>
    <mergeCell ref="A43:H43"/>
    <mergeCell ref="A3:G3"/>
    <mergeCell ref="A4:A5"/>
    <mergeCell ref="B4:B5"/>
    <mergeCell ref="C4:C5"/>
    <mergeCell ref="D4:G4"/>
    <mergeCell ref="A7:G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tnmyrosh</dc:creator>
  <cp:lastModifiedBy>tnmyrosh</cp:lastModifiedBy>
  <dcterms:created xsi:type="dcterms:W3CDTF">2021-12-01T10:53:18Z</dcterms:created>
  <dcterms:modified xsi:type="dcterms:W3CDTF">2021-12-01T10:54:59Z</dcterms:modified>
</cp:coreProperties>
</file>