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Татьяна\Desktop\Мирош\КП\Договори\Реестр_договорів\Zvit_Fin\2021\"/>
    </mc:Choice>
  </mc:AlternateContent>
  <bookViews>
    <workbookView xWindow="0" yWindow="0" windowWidth="28800" windowHeight="12300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D19" i="1"/>
  <c r="E18" i="1"/>
  <c r="D18" i="1"/>
  <c r="E17" i="1"/>
  <c r="D17" i="1"/>
  <c r="E15" i="1"/>
  <c r="D15" i="1"/>
  <c r="E14" i="1"/>
  <c r="D14" i="1"/>
  <c r="E13" i="1"/>
  <c r="D13" i="1"/>
  <c r="E11" i="1"/>
  <c r="D11" i="1"/>
  <c r="E10" i="1"/>
  <c r="D10" i="1"/>
  <c r="E9" i="1"/>
  <c r="D9" i="1"/>
  <c r="E8" i="1"/>
  <c r="D8" i="1"/>
  <c r="E7" i="1"/>
  <c r="D7" i="1"/>
</calcChain>
</file>

<file path=xl/sharedStrings.xml><?xml version="1.0" encoding="utf-8"?>
<sst xmlns="http://schemas.openxmlformats.org/spreadsheetml/2006/main" count="41" uniqueCount="36">
  <si>
    <t>Таблиця V. Коефіцієнтний аналіз</t>
  </si>
  <si>
    <t>Найменування показника</t>
  </si>
  <si>
    <t>Код рядка</t>
  </si>
  <si>
    <t>Оптимальне значення</t>
  </si>
  <si>
    <t>Минулий рік (аналогічний період)</t>
  </si>
  <si>
    <t>Звітний період</t>
  </si>
  <si>
    <t>Примітки</t>
  </si>
  <si>
    <t>Коефіцієнти рентабельності та прибутковості</t>
  </si>
  <si>
    <t>Валова рентабельність
(валовий прибуток, рядок 1020 / чистий дохід від реалізації продукції (товарів, робіт, послуг), рядок 1000, %)</t>
  </si>
  <si>
    <t>Збільшення</t>
  </si>
  <si>
    <t>Рентабельність EBITDA
(EBITDA, рядок 1410 / чистий дохід від реалізації продукції (товарів, робіт, послуг), рядок 1000, %)</t>
  </si>
  <si>
    <t>Коефіцієнт рентабельності активів
(чистий фінансовий результат, рядок 1200 / вартість активів, рядок 6030)</t>
  </si>
  <si>
    <t>Характеризує ефективність використання активів підприємства</t>
  </si>
  <si>
    <t>Коефіцієнт рентабельності власного капіталу
(чистий фінансовий результат, рядок 1190 / власний капітал, рядок 6090)</t>
  </si>
  <si>
    <t>Коефіцієнт рентабельності діяльності
(чистий фінансовий результат, рядок 1190 / чистий дохід від реалізації продукції (товарів, робіт, послуг), рядок 1000)</t>
  </si>
  <si>
    <t>&gt; 0</t>
  </si>
  <si>
    <t>Характеризує ефективність господарської діяльності підприємства</t>
  </si>
  <si>
    <t>Коефіцієнти фінансової стійкості та ліквідності</t>
  </si>
  <si>
    <t>Коефіцієнт відношення боргу до EBITDA
(довгострокові зобов'язання, рядок 6040 + поточні зобов'язання,                                                рядок 6050 / EBITDA, рядок 1410)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</si>
  <si>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</si>
  <si>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&gt; 1</t>
  </si>
  <si>
    <t>Характеризує співвідношення власних та позикових коштів і залежність підприємства від зовнішніх фінансових джерел</t>
  </si>
  <si>
    <t>Коефіцієнт поточної ліквідності (покриття)
(оборотні активи, рядок 6010 / поточні зобов'язання, рядок 6050)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</si>
  <si>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</si>
  <si>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Аналіз капітальних інвестицій</t>
  </si>
  <si>
    <t>Коефіцієнт відношення капітальних інвестицій до амортизації
(рядок 4000 / рядок 1530)</t>
  </si>
  <si>
    <t>Коефіцієнт відношення капітальних інвестицій до чистого доходу (виручки) від реалізації продукції (товарів, робіт, послуг) (рядок 4000 / рядок 1000)</t>
  </si>
  <si>
    <t>Коефіцієнт зносу основних засобів 
(сума зносу / первісна вартість основних засобів) 
(форма 1, рядок 1012 / форма 1, рядок 1011)</t>
  </si>
  <si>
    <t>Характеризує інвестиційну політику підприємства</t>
  </si>
  <si>
    <t>Ковенанти/обмежувальні коефіцієнти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</si>
  <si>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</si>
  <si>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 xml:space="preserve">Керівник </t>
  </si>
  <si>
    <t>Цимиренко Д.Л.</t>
  </si>
  <si>
    <t xml:space="preserve">                                                        (посада)</t>
  </si>
  <si>
    <t>(підпис)</t>
  </si>
  <si>
    <t xml:space="preserve">(ініціали, прізвище)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</si>
</sst>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sz val="19"/>
      <name val="Times New Roman"/>
      <family val="1"/>
      <charset val="204"/>
    </font>
    <font>
      <sz val="1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left" vertical="center" wrapText="1"/>
    </xf>
    <xf numFmtId="0" fontId="3" fillId="0" borderId="2" xfId="1" applyNumberFormat="1" applyFont="1" applyFill="1" applyBorder="1" applyAlignment="1">
      <alignment horizontal="left" vertical="top" wrapText="1"/>
    </xf>
    <xf numFmtId="164" fontId="3" fillId="3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1485900</xdr:colOff>
      <xdr:row>23</xdr:row>
      <xdr:rowOff>0</xdr:rowOff>
    </xdr:from>
    <xdr:to>
      <xdr:col>0</xdr:col>
      <xdr:colOff>5810250</xdr:colOff>
      <xdr:row>23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500-000049180000}"/>
            </a:ext>
          </a:extLst>
        </xdr:cNvPr>
        <xdr:cNvSpPr>
          <a:spLocks noChangeShapeType="1"/>
        </xdr:cNvSpPr>
      </xdr:nvSpPr>
      <xdr:spPr bwMode="auto">
        <a:xfrm>
          <a:off x="1485900" y="16735425"/>
          <a:ext cx="4324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876300</xdr:colOff>
      <xdr:row>23</xdr:row>
      <xdr:rowOff>0</xdr:rowOff>
    </xdr:from>
    <xdr:to>
      <xdr:col>3</xdr:col>
      <xdr:colOff>704850</xdr:colOff>
      <xdr:row>23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500-00004A180000}"/>
            </a:ext>
          </a:extLst>
        </xdr:cNvPr>
        <xdr:cNvSpPr>
          <a:spLocks noChangeShapeType="1"/>
        </xdr:cNvSpPr>
      </xdr:nvSpPr>
      <xdr:spPr bwMode="auto">
        <a:xfrm>
          <a:off x="6696075" y="16735425"/>
          <a:ext cx="2247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23</xdr:row>
      <xdr:rowOff>0</xdr:rowOff>
    </xdr:from>
    <xdr:to>
      <xdr:col>5</xdr:col>
      <xdr:colOff>2305050</xdr:colOff>
      <xdr:row>23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500-00004B180000}"/>
            </a:ext>
          </a:extLst>
        </xdr:cNvPr>
        <xdr:cNvSpPr>
          <a:spLocks noChangeShapeType="1"/>
        </xdr:cNvSpPr>
      </xdr:nvSpPr>
      <xdr:spPr bwMode="auto">
        <a:xfrm>
          <a:off x="9858375" y="16735425"/>
          <a:ext cx="3333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n_zvit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інплан - зведені показники"/>
      <sheetName val="1. Фін результат"/>
      <sheetName val="2. Розрахунки з бюджетом"/>
      <sheetName val="3. Рух грошових коштів"/>
      <sheetName val="4. Кап. інвестиції"/>
      <sheetName val=" 5. Коефіцієнти"/>
      <sheetName val="6.1. Інша інфо_1"/>
      <sheetName val="6.2. Інша інфо_2"/>
    </sheetNames>
    <sheetDataSet>
      <sheetData sheetId="0">
        <row r="31">
          <cell r="C31">
            <v>0</v>
          </cell>
          <cell r="E31">
            <v>0</v>
          </cell>
        </row>
        <row r="33">
          <cell r="C33">
            <v>0</v>
          </cell>
          <cell r="E33">
            <v>0</v>
          </cell>
        </row>
        <row r="38">
          <cell r="C38">
            <v>2940</v>
          </cell>
          <cell r="E38">
            <v>-3300</v>
          </cell>
        </row>
        <row r="44">
          <cell r="C44">
            <v>-546</v>
          </cell>
          <cell r="E44">
            <v>-3864</v>
          </cell>
        </row>
        <row r="61">
          <cell r="C61">
            <v>0</v>
          </cell>
          <cell r="E61">
            <v>0</v>
          </cell>
        </row>
        <row r="68">
          <cell r="C68">
            <v>980</v>
          </cell>
          <cell r="E68">
            <v>15</v>
          </cell>
        </row>
        <row r="70">
          <cell r="C70">
            <v>43687</v>
          </cell>
          <cell r="E70">
            <v>68086</v>
          </cell>
        </row>
        <row r="72">
          <cell r="C72">
            <v>31688</v>
          </cell>
          <cell r="E72">
            <v>21060</v>
          </cell>
        </row>
        <row r="73">
          <cell r="C73">
            <v>31688</v>
          </cell>
          <cell r="E73">
            <v>21060</v>
          </cell>
        </row>
        <row r="76">
          <cell r="C76">
            <v>11999</v>
          </cell>
          <cell r="E76">
            <v>47027</v>
          </cell>
        </row>
      </sheetData>
      <sheetData sheetId="1">
        <row r="108">
          <cell r="C108">
            <v>3486</v>
          </cell>
          <cell r="E108">
            <v>564</v>
          </cell>
        </row>
      </sheetData>
      <sheetData sheetId="2"/>
      <sheetData sheetId="3"/>
      <sheetData sheetId="4">
        <row r="6">
          <cell r="C6">
            <v>0</v>
          </cell>
          <cell r="E6">
            <v>0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E8" sqref="E8"/>
    </sheetView>
  </sheetViews>
  <sheetFormatPr defaultRowHeight="20.25" x14ac:dyDescent="0.3"/>
  <cols>
    <col min="1" max="1" width="87.28515625" style="2" customWidth="1"/>
    <col min="2" max="2" width="16.5703125" style="2" customWidth="1"/>
    <col min="3" max="3" width="19.7109375" style="2" customWidth="1"/>
    <col min="4" max="4" width="20" style="2" customWidth="1"/>
    <col min="5" max="5" width="19.7109375" style="2" customWidth="1"/>
    <col min="6" max="6" width="39" style="2" customWidth="1"/>
    <col min="7" max="7" width="9.5703125" style="2" customWidth="1"/>
    <col min="8" max="8" width="9.140625" style="2"/>
    <col min="9" max="9" width="27.140625" style="2" customWidth="1"/>
    <col min="10" max="16384" width="9.140625" style="2"/>
  </cols>
  <sheetData>
    <row r="1" spans="1:6" x14ac:dyDescent="0.3">
      <c r="A1" s="1" t="s">
        <v>0</v>
      </c>
      <c r="B1" s="1"/>
      <c r="C1" s="1"/>
      <c r="D1" s="1"/>
      <c r="E1" s="1"/>
      <c r="F1" s="1"/>
    </row>
    <row r="3" spans="1:6" x14ac:dyDescent="0.3">
      <c r="A3" s="3" t="s">
        <v>1</v>
      </c>
      <c r="B3" s="3" t="s">
        <v>2</v>
      </c>
      <c r="C3" s="3" t="s">
        <v>3</v>
      </c>
      <c r="D3" s="4" t="s">
        <v>4</v>
      </c>
      <c r="E3" s="5" t="s">
        <v>5</v>
      </c>
      <c r="F3" s="3" t="s">
        <v>6</v>
      </c>
    </row>
    <row r="4" spans="1:6" x14ac:dyDescent="0.3">
      <c r="A4" s="6"/>
      <c r="B4" s="6"/>
      <c r="C4" s="6"/>
      <c r="D4" s="4"/>
      <c r="E4" s="7"/>
      <c r="F4" s="6"/>
    </row>
    <row r="5" spans="1:6" x14ac:dyDescent="0.3">
      <c r="A5" s="8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</row>
    <row r="6" spans="1:6" x14ac:dyDescent="0.3">
      <c r="A6" s="9" t="s">
        <v>7</v>
      </c>
      <c r="B6" s="10"/>
      <c r="C6" s="10"/>
      <c r="D6" s="10"/>
      <c r="E6" s="10"/>
      <c r="F6" s="11"/>
    </row>
    <row r="7" spans="1:6" ht="60.75" x14ac:dyDescent="0.3">
      <c r="A7" s="12" t="s">
        <v>8</v>
      </c>
      <c r="B7" s="13">
        <v>5000</v>
      </c>
      <c r="C7" s="14" t="s">
        <v>9</v>
      </c>
      <c r="D7" s="15" t="e">
        <f>'[1]фінплан - зведені показники'!C33/'[1]фінплан - зведені показники'!C31*100%</f>
        <v>#DIV/0!</v>
      </c>
      <c r="E7" s="15" t="e">
        <f>'[1]фінплан - зведені показники'!E33/'[1]фінплан - зведені показники'!E31*100%</f>
        <v>#DIV/0!</v>
      </c>
      <c r="F7" s="16"/>
    </row>
    <row r="8" spans="1:6" ht="60.75" x14ac:dyDescent="0.3">
      <c r="A8" s="12" t="s">
        <v>10</v>
      </c>
      <c r="B8" s="13">
        <v>5010</v>
      </c>
      <c r="C8" s="14" t="s">
        <v>9</v>
      </c>
      <c r="D8" s="15" t="e">
        <f>'[1]фінплан - зведені показники'!C38/'[1]фінплан - зведені показники'!C31*100%</f>
        <v>#DIV/0!</v>
      </c>
      <c r="E8" s="15" t="e">
        <f>'[1]фінплан - зведені показники'!E38/'[1]фінплан - зведені показники'!E31*100%</f>
        <v>#DIV/0!</v>
      </c>
      <c r="F8" s="16"/>
    </row>
    <row r="9" spans="1:6" ht="60.75" x14ac:dyDescent="0.3">
      <c r="A9" s="17" t="s">
        <v>11</v>
      </c>
      <c r="B9" s="13">
        <v>5020</v>
      </c>
      <c r="C9" s="14" t="s">
        <v>9</v>
      </c>
      <c r="D9" s="15">
        <f>'[1]фінплан - зведені показники'!C44/'[1]фінплан - зведені показники'!C70</f>
        <v>-1.249799711584682E-2</v>
      </c>
      <c r="E9" s="15">
        <f>'[1]фінплан - зведені показники'!E44/'[1]фінплан - зведені показники'!E70</f>
        <v>-5.6751755133213878E-2</v>
      </c>
      <c r="F9" s="16" t="s">
        <v>12</v>
      </c>
    </row>
    <row r="10" spans="1:6" ht="60.75" x14ac:dyDescent="0.3">
      <c r="A10" s="17" t="s">
        <v>13</v>
      </c>
      <c r="B10" s="13">
        <v>5030</v>
      </c>
      <c r="C10" s="14" t="s">
        <v>9</v>
      </c>
      <c r="D10" s="15">
        <f>'[1]фінплан - зведені показники'!C44/'[1]фінплан - зведені показники'!C76</f>
        <v>-4.5503791982665222E-2</v>
      </c>
      <c r="E10" s="15">
        <f>'[1]фінплан - зведені показники'!E44/'[1]фінплан - зведені показники'!E76</f>
        <v>-8.2165564462968077E-2</v>
      </c>
      <c r="F10" s="16"/>
    </row>
    <row r="11" spans="1:6" ht="60.75" x14ac:dyDescent="0.3">
      <c r="A11" s="17" t="s">
        <v>14</v>
      </c>
      <c r="B11" s="13">
        <v>5040</v>
      </c>
      <c r="C11" s="14" t="s">
        <v>15</v>
      </c>
      <c r="D11" s="15" t="e">
        <f>'[1]фінплан - зведені показники'!C44/'[1]фінплан - зведені показники'!C31</f>
        <v>#DIV/0!</v>
      </c>
      <c r="E11" s="15" t="e">
        <f>'[1]фінплан - зведені показники'!E44/'[1]фінплан - зведені показники'!E31</f>
        <v>#DIV/0!</v>
      </c>
      <c r="F11" s="16" t="s">
        <v>16</v>
      </c>
    </row>
    <row r="12" spans="1:6" x14ac:dyDescent="0.3">
      <c r="A12" s="9" t="s">
        <v>17</v>
      </c>
      <c r="B12" s="10"/>
      <c r="C12" s="10"/>
      <c r="D12" s="10"/>
      <c r="E12" s="10"/>
      <c r="F12" s="11"/>
    </row>
    <row r="13" spans="1:6" ht="60.75" x14ac:dyDescent="0.3">
      <c r="A13" s="16" t="s">
        <v>18</v>
      </c>
      <c r="B13" s="13">
        <v>5100</v>
      </c>
      <c r="C13" s="14"/>
      <c r="D13" s="15">
        <f>'[1]фінплан - зведені показники'!C73/'[1]фінплан - зведені показники'!C38</f>
        <v>10.778231292517006</v>
      </c>
      <c r="E13" s="15">
        <f>'[1]фінплан - зведені показники'!E73/'[1]фінплан - зведені показники'!E38</f>
        <v>-6.3818181818181818</v>
      </c>
      <c r="F13" s="16"/>
    </row>
    <row r="14" spans="1:6" ht="121.5" x14ac:dyDescent="0.3">
      <c r="A14" s="16" t="s">
        <v>19</v>
      </c>
      <c r="B14" s="13">
        <v>5110</v>
      </c>
      <c r="C14" s="14" t="s">
        <v>20</v>
      </c>
      <c r="D14" s="15">
        <f>'[1]фінплан - зведені показники'!C76/'[1]фінплан - зведені показники'!C73</f>
        <v>0.37866069174450895</v>
      </c>
      <c r="E14" s="15">
        <f>'[1]фінплан - зведені показники'!E76/'[1]фінплан - зведені показники'!E73</f>
        <v>2.2330009496676162</v>
      </c>
      <c r="F14" s="16" t="s">
        <v>21</v>
      </c>
    </row>
    <row r="15" spans="1:6" ht="121.5" x14ac:dyDescent="0.3">
      <c r="A15" s="16" t="s">
        <v>22</v>
      </c>
      <c r="B15" s="13">
        <v>5120</v>
      </c>
      <c r="C15" s="14" t="s">
        <v>20</v>
      </c>
      <c r="D15" s="15">
        <f>'[1]фінплан - зведені показники'!C68/'[1]фінплан - зведені показники'!C72</f>
        <v>3.09265337036102E-2</v>
      </c>
      <c r="E15" s="15">
        <f>'[1]фінплан - зведені показники'!E68/'[1]фінплан - зведені показники'!E72</f>
        <v>7.1225071225071229E-4</v>
      </c>
      <c r="F15" s="16" t="s">
        <v>23</v>
      </c>
    </row>
    <row r="16" spans="1:6" x14ac:dyDescent="0.3">
      <c r="A16" s="9" t="s">
        <v>24</v>
      </c>
      <c r="B16" s="10"/>
      <c r="C16" s="10"/>
      <c r="D16" s="10"/>
      <c r="E16" s="10"/>
      <c r="F16" s="11"/>
    </row>
    <row r="17" spans="1:9" ht="40.5" x14ac:dyDescent="0.3">
      <c r="A17" s="16" t="s">
        <v>25</v>
      </c>
      <c r="B17" s="13">
        <v>5200</v>
      </c>
      <c r="C17" s="14"/>
      <c r="D17" s="15">
        <f>'[1]4. Кап. інвестиції'!C6/'[1]1. Фін результат'!C108</f>
        <v>0</v>
      </c>
      <c r="E17" s="15">
        <f>'[1]4. Кап. інвестиції'!E6/'[1]1. Фін результат'!E108</f>
        <v>0</v>
      </c>
      <c r="F17" s="16"/>
    </row>
    <row r="18" spans="1:9" ht="60.75" x14ac:dyDescent="0.3">
      <c r="A18" s="16" t="s">
        <v>26</v>
      </c>
      <c r="B18" s="13">
        <v>5210</v>
      </c>
      <c r="C18" s="14"/>
      <c r="D18" s="15" t="e">
        <f>'[1]фінплан - зведені показники'!C61/'[1]фінплан - зведені показники'!C31</f>
        <v>#DIV/0!</v>
      </c>
      <c r="E18" s="15" t="e">
        <f>'[1]фінплан - зведені показники'!E61/'[1]фінплан - зведені показники'!E31</f>
        <v>#DIV/0!</v>
      </c>
      <c r="F18" s="16"/>
    </row>
    <row r="19" spans="1:9" ht="60.75" x14ac:dyDescent="0.3">
      <c r="A19" s="16" t="s">
        <v>27</v>
      </c>
      <c r="B19" s="13">
        <v>5220</v>
      </c>
      <c r="C19" s="14" t="s">
        <v>9</v>
      </c>
      <c r="D19" s="18">
        <f>10809.7/48450.5</f>
        <v>0.22310812065922953</v>
      </c>
      <c r="E19" s="18">
        <f>27505.7/79887.2</f>
        <v>0.34430672247869498</v>
      </c>
      <c r="F19" s="16" t="s">
        <v>28</v>
      </c>
    </row>
    <row r="20" spans="1:9" x14ac:dyDescent="0.3">
      <c r="A20" s="9" t="s">
        <v>29</v>
      </c>
      <c r="B20" s="10"/>
      <c r="C20" s="10"/>
      <c r="D20" s="10"/>
      <c r="E20" s="10"/>
      <c r="F20" s="11"/>
    </row>
    <row r="21" spans="1:9" ht="101.25" x14ac:dyDescent="0.3">
      <c r="A21" s="17" t="s">
        <v>30</v>
      </c>
      <c r="B21" s="13">
        <v>5300</v>
      </c>
      <c r="C21" s="14"/>
      <c r="D21" s="19"/>
      <c r="E21" s="19"/>
      <c r="F21" s="20"/>
    </row>
    <row r="23" spans="1:9" s="23" customFormat="1" x14ac:dyDescent="0.25">
      <c r="A23" s="21" t="s">
        <v>31</v>
      </c>
      <c r="B23" s="22"/>
      <c r="F23" s="23" t="s">
        <v>32</v>
      </c>
    </row>
    <row r="24" spans="1:9" s="26" customFormat="1" x14ac:dyDescent="0.25">
      <c r="A24" s="24" t="s">
        <v>33</v>
      </c>
      <c r="B24" s="25" t="s">
        <v>34</v>
      </c>
      <c r="C24" s="25"/>
      <c r="D24" s="25"/>
      <c r="E24" s="25" t="s">
        <v>35</v>
      </c>
      <c r="F24" s="25"/>
      <c r="G24" s="23"/>
    </row>
    <row r="26" spans="1:9" x14ac:dyDescent="0.3">
      <c r="I26" s="27"/>
    </row>
    <row r="27" spans="1:9" s="29" customFormat="1" ht="24" x14ac:dyDescent="0.25">
      <c r="A27" s="28"/>
      <c r="B27" s="28"/>
      <c r="C27" s="28"/>
      <c r="D27" s="28"/>
      <c r="E27" s="28"/>
      <c r="F27" s="28"/>
      <c r="G27" s="28"/>
      <c r="H27" s="28"/>
    </row>
    <row r="28" spans="1:9" s="26" customFormat="1" x14ac:dyDescent="0.25">
      <c r="A28" s="24"/>
      <c r="B28" s="23"/>
      <c r="C28" s="25"/>
      <c r="D28" s="25"/>
      <c r="E28" s="23"/>
      <c r="F28" s="30"/>
    </row>
  </sheetData>
  <mergeCells count="15">
    <mergeCell ref="A27:H27"/>
    <mergeCell ref="C28:D28"/>
    <mergeCell ref="A6:F6"/>
    <mergeCell ref="A12:F12"/>
    <mergeCell ref="A16:F16"/>
    <mergeCell ref="A20:F20"/>
    <mergeCell ref="B24:D24"/>
    <mergeCell ref="E24:F24"/>
    <mergeCell ref="A1:F1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tnmyrosh</dc:creator>
  <cp:lastModifiedBy>tnmyrosh</cp:lastModifiedBy>
  <dcterms:created xsi:type="dcterms:W3CDTF">2021-12-01T10:13:21Z</dcterms:created>
  <dcterms:modified xsi:type="dcterms:W3CDTF">2021-12-01T10:22:16Z</dcterms:modified>
</cp:coreProperties>
</file>