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ksym\Desktop\Вікторія бухгалтер\Відкриті дані\"/>
    </mc:Choice>
  </mc:AlternateContent>
  <xr:revisionPtr revIDLastSave="0" documentId="13_ncr:1_{96EE8DE0-2F0E-48D8-8520-DF6E1948531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" sheetId="2" r:id="rId1"/>
  </sheets>
  <calcPr calcId="181029"/>
  <fileRecoveryPr repairLoad="1"/>
</workbook>
</file>

<file path=xl/calcChain.xml><?xml version="1.0" encoding="utf-8"?>
<calcChain xmlns="http://schemas.openxmlformats.org/spreadsheetml/2006/main">
  <c r="B14" i="2" l="1"/>
  <c r="B13" i="2"/>
  <c r="B12" i="2"/>
  <c r="B11" i="2"/>
  <c r="B10" i="2"/>
  <c r="B9" i="2"/>
  <c r="B8" i="2"/>
  <c r="B7" i="2"/>
  <c r="B6" i="2"/>
  <c r="B5" i="2"/>
  <c r="B4" i="2"/>
  <c r="B3" i="2"/>
  <c r="B2" i="2"/>
  <c r="B15" i="2"/>
  <c r="B16" i="2"/>
  <c r="B17" i="2"/>
  <c r="C17" i="2"/>
  <c r="B18" i="2"/>
</calcChain>
</file>

<file path=xl/sharedStrings.xml><?xml version="1.0" encoding="utf-8"?>
<sst xmlns="http://schemas.openxmlformats.org/spreadsheetml/2006/main" count="376" uniqueCount="162">
  <si>
    <t>+380675648709</t>
  </si>
  <si>
    <t>+380936742787</t>
  </si>
  <si>
    <t>02/05/2023</t>
  </si>
  <si>
    <t>09/03/2023</t>
  </si>
  <si>
    <t>10-1/03/2023</t>
  </si>
  <si>
    <t>10-2/03/2023</t>
  </si>
  <si>
    <t>10-3/03/2023</t>
  </si>
  <si>
    <t>13-1/03/2023</t>
  </si>
  <si>
    <t>13-2/03/2023</t>
  </si>
  <si>
    <t>15-02</t>
  </si>
  <si>
    <t>15/03/2023</t>
  </si>
  <si>
    <t>169</t>
  </si>
  <si>
    <t>18530000-3 Подарунки та нагороди</t>
  </si>
  <si>
    <t>18930000-7 Мішки та пакети</t>
  </si>
  <si>
    <t>1982010026</t>
  </si>
  <si>
    <t>2171501940</t>
  </si>
  <si>
    <t>22150000-6 Брошури</t>
  </si>
  <si>
    <t>22160000-9 Буклети</t>
  </si>
  <si>
    <t>22410000-7 Марки</t>
  </si>
  <si>
    <t>22450000-9 Друкована продукція з елементами захисту</t>
  </si>
  <si>
    <t>24/04/2023</t>
  </si>
  <si>
    <t>2532500315</t>
  </si>
  <si>
    <t>2727816548</t>
  </si>
  <si>
    <t>28/02</t>
  </si>
  <si>
    <t>2802516332</t>
  </si>
  <si>
    <t>2884904980</t>
  </si>
  <si>
    <t>30190000-7 Офісне устаткування та приладдя різне</t>
  </si>
  <si>
    <t>30233180-6 Флеш-накопичувачі</t>
  </si>
  <si>
    <t>44617100-9 Картонні коробки</t>
  </si>
  <si>
    <t>45220000-5 Інженерні та будівельні роботи</t>
  </si>
  <si>
    <t>50310000-1 Технічне обслуговування і ремонт офісної техніки</t>
  </si>
  <si>
    <t>filchenkon1001@gmail.com</t>
  </si>
  <si>
    <t>БОРИСОВА ІРИНА ВІКТОРІВНА</t>
  </si>
  <si>
    <t>Брошури</t>
  </si>
  <si>
    <t>Буклет "INNOVATION FORPOST"</t>
  </si>
  <si>
    <t>Виготовлення проектної документації по об’єкту «Капітальний ремонт будівлі механо-ливарної дільниці (ЦТНВ) за адресою : м.Дніпро, вул.Столєтова,21Д»</t>
  </si>
  <si>
    <t xml:space="preserve">Виготовлення проектної документації по об’єкту «Капітальний ремонт будівлі механо-ливарної дільниці (ЦТНВ) за адресою : м.Дніпро, вул.Столєтова,21Д»
:Виготовлення проектної документації по об’єкту «Капітальний ремонт будівлі механо-ливарної дільниці (ЦТНВ) за адресою : м.Дніпро, вул.Столєтова,21Д»
</t>
  </si>
  <si>
    <t>Виготовлення проектної документації по об’єкту «Капітальний ремонт будівлі цеху мереж та підстанцій літ. М-1, МІ-2,МІІ-2 за адресою: м.Дніпро,вул.Столєтова,21Д»</t>
  </si>
  <si>
    <t>Виготовлення проектної документації по об’єкту «Капітальний ремонт будівлі цеху мереж та підстанцій літ. М-1, МІ-2,МІІ-2 за адресою: м.Дніпро,вул.Столєтова,21Д»
:Виготовлення проектної документації по об’єкту «Капітальний ремонт будівлі цеху мереж та підстанцій літ. М-1, МІ-2,МІІ-2 за адресою: м.Дніпро,вул.Столєтова,21Д»</t>
  </si>
  <si>
    <t>Відкриті торги з особливостями</t>
  </si>
  <si>
    <t>Друкована продукція з елементами захисту</t>
  </si>
  <si>
    <t>Закупівля без використання електронної системи</t>
  </si>
  <si>
    <t>КОМУНАЛЬНЕ ПІДПРИЄМСТВО "АГЕНТСТВО РОЗВИТКУ ДНІПРА " ДНІПРОВСЬКОЇ МІСЬКОЇ РАДИ</t>
  </si>
  <si>
    <t>Картонні коробки</t>
  </si>
  <si>
    <t>ЛИГІНА ОЛЕНА ДМИТРІВНА</t>
  </si>
  <si>
    <t>Марки</t>
  </si>
  <si>
    <t>Мішки та пакети</t>
  </si>
  <si>
    <t>Немає лотів</t>
  </si>
  <si>
    <t>Офісне устаткування та приладдя різне</t>
  </si>
  <si>
    <t>Подарунки та нагороди</t>
  </si>
  <si>
    <t>Послуги з заправки картриджів та ремонту супутньої офісної техніки</t>
  </si>
  <si>
    <t>СЕРЕДНЯК ТЕТЯНА КОСТЯНТИНІВНА</t>
  </si>
  <si>
    <t>СОРОКА ВЛАДІСЛАВ МИХАЙЛОВИЧ</t>
  </si>
  <si>
    <t>ТЕНДІТНИК ОЛЬГА ПЕТРІВНА</t>
  </si>
  <si>
    <t>ФОП "ФІЛЬЧЕНКО МИКОЛА МИКОЛАЙОВИЧ"</t>
  </si>
  <si>
    <t>Флеш-накопичувачі</t>
  </si>
  <si>
    <t>буклет "INNOVATION FORPOST"</t>
  </si>
  <si>
    <t>підписано</t>
  </si>
  <si>
    <t>№</t>
  </si>
  <si>
    <t>UA-2023-06-27-008132-a</t>
  </si>
  <si>
    <t>UA-2023-03-20-001920-a</t>
  </si>
  <si>
    <t>UA-2023-03-16-003950-a</t>
  </si>
  <si>
    <t>UA-2023-03-16-003170-a</t>
  </si>
  <si>
    <t>UA-2023-03-16-002849-a</t>
  </si>
  <si>
    <t>UA-2023-03-16-002629-a</t>
  </si>
  <si>
    <t>UA-2023-03-16-002445-a</t>
  </si>
  <si>
    <t>UA-2023-03-16-002001-a</t>
  </si>
  <si>
    <t>UA-2023-03-07-002721-a</t>
  </si>
  <si>
    <t>UA-2023-03-01-006184-a</t>
  </si>
  <si>
    <t>UA-2023-03-01-006184-a-L1</t>
  </si>
  <si>
    <t>UA-2023-02-16-011486-a</t>
  </si>
  <si>
    <t>UA-2023-02-13-012889-a</t>
  </si>
  <si>
    <t>UA-2023-02-13-012889-a-L1</t>
  </si>
  <si>
    <t>purchase_id</t>
  </si>
  <si>
    <t>lot_id</t>
  </si>
  <si>
    <t>purchase_name</t>
  </si>
  <si>
    <t>purchase_subject</t>
  </si>
  <si>
    <t>cpv_code</t>
  </si>
  <si>
    <t>procedure_type</t>
  </si>
  <si>
    <t>organizer</t>
  </si>
  <si>
    <t>winner</t>
  </si>
  <si>
    <t>winner's_usreou_code</t>
  </si>
  <si>
    <t>winner's_e-mail</t>
  </si>
  <si>
    <t>winner's_tel</t>
  </si>
  <si>
    <t>date_of_contract_signing</t>
  </si>
  <si>
    <t>contract's_number</t>
  </si>
  <si>
    <t>contract's_amount</t>
  </si>
  <si>
    <t>date_of_contract_complation</t>
  </si>
  <si>
    <t>contract's_status</t>
  </si>
  <si>
    <t>немає</t>
  </si>
  <si>
    <t>10/07/2023</t>
  </si>
  <si>
    <t>ГАЙОВА СВІТЛАНА ВАЛЕРІЇВНА</t>
  </si>
  <si>
    <t>3006108202</t>
  </si>
  <si>
    <t>22462000-6 Рекламні матеріали</t>
  </si>
  <si>
    <t xml:space="preserve">планшет «INNOVATION FORPOST» </t>
  </si>
  <si>
    <t>Нове будівництво об’єктів інженерно-транспортної інфраструктури в районі просп. Слобожанського, вул. Столєтова, буд. 21 та вул. Столєтова, буд. 21 Д (Індустріальний район) у м. Дніпрі. Електропостачання приладів та пристроїв, які використовуються для будівництва та реконструкції об’єктів електромереж:Нове будівництво об’єктів інженерно-транспортної інфраструктури в районі просп. Слобожанського, вул. Столєтова, буд. 21 та вул. Столєтова, буд. 21 Д (Індустріальний район) у м. Дніпрі. Електропостачання приладів та пристроїв, які використовуються для будівництва та реконструкції об’єктів електромереж</t>
  </si>
  <si>
    <t>Нове будівництво об’єктів інженерно-транспортної інфраструктури в районі просп. Слобожанського, вул. Столєтова, буд. 21 та вул. Столєтова, буд. 21 Д (Індустріальний район) у м. Дніпрі. Електропостачання приладів та пристроїв, які використовуються для будівництва та реконструкції об’єктів електромереж</t>
  </si>
  <si>
    <t>45232221-7 Будівництво трансформаторних підстанцій</t>
  </si>
  <si>
    <t>OOO.SINERGIYA@GMAIL.COM</t>
  </si>
  <si>
    <t>+380997872146</t>
  </si>
  <si>
    <t>22/09/2023</t>
  </si>
  <si>
    <t>Проведення технічної інвентаризації об’єкта  нерухомого майна комунальної власності Дніпровської міської територіальної громади, а саме: окремо розташованої  будівлі  за адресою:  м. Дніпро, вул. Столєтова, 21 – (будівля цеху мереж та підстанцій літ.М-1, МІ-2, МІІ-2, будівля механо-ливарної дільниці (ЦТНВ) літ.ОВ-1, ОВ1-1, ОВ3, ов)</t>
  </si>
  <si>
    <t>Проведення технічної інвентаризації об’єкта нерухомого майна комунальної власності Дніпровської міської територіальної громади, а саме: окремо розташованої будівлі за адресою: м. Дніпро, вул. Столєтова, 21 – (будівля цеху мереж та підстанцій літ.М-1, МІ-2, МІІ-2, будівля механо-ливарної дільниці (ЦТНВ) літ.ОВ-1, ОВ1-1, ОВ3, ов)</t>
  </si>
  <si>
    <t>71240000-2 Архітектурні, інженерні та планувальні послуги</t>
  </si>
  <si>
    <t>ПОЗДНЯКОВ ЮРІЙ ВІТАЛІЙОВИЧ</t>
  </si>
  <si>
    <t>3042606971</t>
  </si>
  <si>
    <t>ТОВ "МБК СІНЕРГІЯ"</t>
  </si>
  <si>
    <t>38897076</t>
  </si>
  <si>
    <t>+380979300375</t>
  </si>
  <si>
    <t>29/08/2023</t>
  </si>
  <si>
    <t>Авторський нагляд за роботами з будівництва на об’єкті: «Нове будівництво об’єктів інженерно- транспортної інфраструктури в районі просп. Слобожанського, вул. Столєтова, буд. 21 та вул. Столєтова, буд. 21 Д (Індустріальний район) у м. Дніпрі. Електропостачання приладів та пристроїв, які використовуються для будівництва та реконструкції об’єктів електромереж»</t>
  </si>
  <si>
    <t>71520000-9 Послуги з нагляду за виконанням будівельних робіт</t>
  </si>
  <si>
    <t>ТОВАРИСТВО З ОБМЕЖЕНОЮ ВІДПОВІДАЛЬНІСТЮ "МОНТАЖНО-БУДІВЕЛЬНА КОМПАНІЯ СІНЕРГІЯ"</t>
  </si>
  <si>
    <t>25/09/2023</t>
  </si>
  <si>
    <t>Комплексні інженерні послуги</t>
  </si>
  <si>
    <t>71340000-3 Комплексні інженерні послуги</t>
  </si>
  <si>
    <t>ПРИВАТНЕ ПІДПРИЄМСТВО "АЙЛАНТ"</t>
  </si>
  <si>
    <t>32679643</t>
  </si>
  <si>
    <t>13/12/2023</t>
  </si>
  <si>
    <t>Інформаційна довідка</t>
  </si>
  <si>
    <t>64216210-8 Додаткові інформаційні послуги</t>
  </si>
  <si>
    <t>КОМУНАЛЬНЕ ПІДПРИЄМСТВО "МІСЬКІ АКТИВИ" ДНІПРОВСЬКОЇ МІСЬКОЇ РАДИ</t>
  </si>
  <si>
    <t>03341763</t>
  </si>
  <si>
    <t>09/10-01</t>
  </si>
  <si>
    <t>Послуги з проведення незалежної оцінки</t>
  </si>
  <si>
    <t>71319000-7 Експертні послуги</t>
  </si>
  <si>
    <t>ТОВАРИСТВО З ОБМЕЖЕНОЮ ВІДПОВІДАЛЬНІСТЮ "ЕКСПЕРТНЕ АГЕНТСТВО "УКРКОНСАЛТ"</t>
  </si>
  <si>
    <t>31502604</t>
  </si>
  <si>
    <t>274</t>
  </si>
  <si>
    <t>Послуги з ремонту і технічного обслуговування техніки</t>
  </si>
  <si>
    <t>50530000-9 Послуги з ремонту і технічного обслуговування техніки</t>
  </si>
  <si>
    <t>СОБКО ДМИТРО ОЛЕКСАНДРОВИЧ</t>
  </si>
  <si>
    <t>3040720893</t>
  </si>
  <si>
    <t>204</t>
  </si>
  <si>
    <t>Друкована продукція</t>
  </si>
  <si>
    <t>22900000-9 Друкована продукція різна</t>
  </si>
  <si>
    <t>ВАСИЛЬЧЕНКО ОЛЕНА СЕРГІЇВНА</t>
  </si>
  <si>
    <t>2918501547</t>
  </si>
  <si>
    <t>05/12/2023</t>
  </si>
  <si>
    <t>Подарунки</t>
  </si>
  <si>
    <t>БІВ-114/11</t>
  </si>
  <si>
    <t>Буклети</t>
  </si>
  <si>
    <t>БІВ-108/11</t>
  </si>
  <si>
    <t>Офісне устаткування</t>
  </si>
  <si>
    <t>БІВ-111/11</t>
  </si>
  <si>
    <t>Офісне приладдя</t>
  </si>
  <si>
    <t>БІВ-98/10</t>
  </si>
  <si>
    <t>95/10/2023</t>
  </si>
  <si>
    <t>Частини до комп’ютерів</t>
  </si>
  <si>
    <t>30237100-0 Частини до комп’ютерів</t>
  </si>
  <si>
    <t>ФОП Ляхов В. Ю.</t>
  </si>
  <si>
    <t>3110319118</t>
  </si>
  <si>
    <t>12/09/2023</t>
  </si>
  <si>
    <t>Послуги з технічного обслуговування офісної техніки</t>
  </si>
  <si>
    <t>ТОВАРИСТВО З ОБМЕЖЕНОЮ ВІДПОВІДАЛЬНІСТЮ "МАКРО ТРЕЙД ПЛЮС"</t>
  </si>
  <si>
    <t>42923896</t>
  </si>
  <si>
    <t>01/09/2023</t>
  </si>
  <si>
    <t>Виконання робіт технічного нагляду за будівництвом на об’єкті: «Нове будівництво об’єктів інженерно- транспортної інфраструктури в районі просп. Слобожанського, вул. Столєтова, буд. 21 та вул. Столєтова, буд. 21 Д (Індустріальний район) у м. Дніпрі. Електропостачання приладів та пристроїв, які використовуються для будівництва та реконструкції об’єктів електромереж»</t>
  </si>
  <si>
    <t>45200000-9 Роботи, пов’язані з об’єктами завершеного чи незавершеного будівництва та об’єктів цивільного будівництва</t>
  </si>
  <si>
    <t>КАПУСТІН ОЛЕКСІЙ МИКОЛАЙОВИЧ</t>
  </si>
  <si>
    <t>3120503379</t>
  </si>
  <si>
    <t>26/09/2023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</si>
</sst>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d\.mm\.yyyy\ hh:mm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49" fontId="1" fillId="0" borderId="0" xfId="0" applyNumberFormat="1" applyFont="1"/>
    <xf numFmtId="0" fontId="4" fillId="0" borderId="0" xfId="0" applyFont="1" applyFill="1"/>
    <xf numFmtId="0" fontId="1" fillId="0" borderId="0" xfId="0" applyFont="1" applyFill="1"/>
    <xf numFmtId="49" fontId="1" fillId="0" borderId="0" xfId="0" applyNumberFormat="1" applyFont="1" applyFill="1"/>
    <xf numFmtId="164" fontId="1" fillId="0" borderId="0" xfId="0" applyNumberFormat="1" applyFont="1" applyFill="1"/>
    <xf numFmtId="4" fontId="1" fillId="0" borderId="0" xfId="0" applyNumberFormat="1" applyFont="1" applyFill="1"/>
    <xf numFmtId="165" fontId="1" fillId="0" borderId="0" xfId="0" applyNumberFormat="1" applyFont="1" applyFill="1"/>
    <xf numFmtId="0" fontId="0" fillId="0" borderId="0" xfId="0" applyFill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remote/dispatcher/state_purchase_view/47573596" TargetMode="External"/><Relationship Id="rId13" Type="http://schemas.openxmlformats.org/officeDocument/2006/relationships/hyperlink" Target="https://my.zakupivli.pro/remote/dispatcher/state_purchase_view/46611902" TargetMode="External"/><Relationship Id="rId18" Type="http://schemas.openxmlformats.org/officeDocument/2006/relationships/hyperlink" Target="https://my.zakupivli.pro/remote/dispatcher/state_purchase_view/45539807" TargetMode="External"/><Relationship Id="rId3" Type="http://schemas.openxmlformats.org/officeDocument/2006/relationships/hyperlink" Target="https://my.zakupivli.pro/remote/dispatcher/state_purchase_view/44646967" TargetMode="External"/><Relationship Id="rId7" Type="http://schemas.openxmlformats.org/officeDocument/2006/relationships/hyperlink" Target="https://my.zakupivli.pro/remote/dispatcher/state_purchase_view/47675477" TargetMode="External"/><Relationship Id="rId12" Type="http://schemas.openxmlformats.org/officeDocument/2006/relationships/hyperlink" Target="https://my.zakupivli.pro/remote/dispatcher/state_purchase_view/46612285" TargetMode="External"/><Relationship Id="rId17" Type="http://schemas.openxmlformats.org/officeDocument/2006/relationships/hyperlink" Target="https://my.zakupivli.pro/remote/dispatcher/state_purchase_view/45571426" TargetMode="External"/><Relationship Id="rId2" Type="http://schemas.openxmlformats.org/officeDocument/2006/relationships/hyperlink" Target="https://my.zakupivli.pro/remote/dispatcher/state_purchase_lot_view/1023087" TargetMode="External"/><Relationship Id="rId16" Type="http://schemas.openxmlformats.org/officeDocument/2006/relationships/hyperlink" Target="https://my.zakupivli.pro/remote/dispatcher/state_purchase_view/45572126" TargetMode="External"/><Relationship Id="rId1" Type="http://schemas.openxmlformats.org/officeDocument/2006/relationships/hyperlink" Target="https://my.zakupivli.pro/remote/dispatcher/state_purchase_view/43857691" TargetMode="External"/><Relationship Id="rId6" Type="http://schemas.openxmlformats.org/officeDocument/2006/relationships/hyperlink" Target="https://my.zakupivli.pro/remote/dispatcher/state_purchase_view/47684347" TargetMode="External"/><Relationship Id="rId11" Type="http://schemas.openxmlformats.org/officeDocument/2006/relationships/hyperlink" Target="https://my.zakupivli.pro/remote/dispatcher/state_purchase_view/46612566" TargetMode="External"/><Relationship Id="rId5" Type="http://schemas.openxmlformats.org/officeDocument/2006/relationships/hyperlink" Target="https://my.zakupivli.pro/remote/dispatcher/state_purchase_view/45539409" TargetMode="External"/><Relationship Id="rId15" Type="http://schemas.openxmlformats.org/officeDocument/2006/relationships/hyperlink" Target="https://my.zakupivli.pro/remote/dispatcher/state_purchase_view/45900028" TargetMode="External"/><Relationship Id="rId10" Type="http://schemas.openxmlformats.org/officeDocument/2006/relationships/hyperlink" Target="https://my.zakupivli.pro/remote/dispatcher/state_purchase_view/47460043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my.zakupivli.pro/remote/dispatcher/state_purchase_view/44812082" TargetMode="External"/><Relationship Id="rId9" Type="http://schemas.openxmlformats.org/officeDocument/2006/relationships/hyperlink" Target="https://my.zakupivli.pro/remote/dispatcher/state_purchase_view/47488841" TargetMode="External"/><Relationship Id="rId14" Type="http://schemas.openxmlformats.org/officeDocument/2006/relationships/hyperlink" Target="https://my.zakupivli.pro/remote/dispatcher/state_purchase_view/46050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8D8E7-B514-4751-99F9-10952851C0A6}">
  <dimension ref="A1:Q30"/>
  <sheetViews>
    <sheetView tabSelected="1" workbookViewId="0">
      <selection activeCell="F12" sqref="F12"/>
    </sheetView>
  </sheetViews>
  <sheetFormatPr defaultColWidth="11.54296875" defaultRowHeight="14.5" x14ac:dyDescent="0.35"/>
  <cols>
    <col min="1" max="1" width="3.6328125" customWidth="1"/>
    <col min="2" max="2" width="20.26953125" style="10" customWidth="1"/>
    <col min="3" max="3" width="14.6328125" style="10" customWidth="1"/>
    <col min="4" max="4" width="14.54296875" customWidth="1"/>
    <col min="5" max="5" width="14.1796875" customWidth="1"/>
    <col min="6" max="6" width="16.453125" customWidth="1"/>
    <col min="7" max="7" width="18.6328125" customWidth="1"/>
    <col min="8" max="8" width="13.7265625" customWidth="1"/>
    <col min="9" max="9" width="14.453125" customWidth="1"/>
    <col min="10" max="10" width="13.453125" customWidth="1"/>
    <col min="11" max="11" width="13.26953125" customWidth="1"/>
    <col min="12" max="12" width="11" customWidth="1"/>
    <col min="13" max="13" width="12.08984375" customWidth="1"/>
    <col min="14" max="14" width="11.1796875" customWidth="1"/>
    <col min="16" max="16" width="16.81640625" customWidth="1"/>
    <col min="17" max="17" width="14.6328125" customWidth="1"/>
  </cols>
  <sheetData>
    <row r="1" spans="1:17" ht="25.75" customHeight="1" x14ac:dyDescent="0.35">
      <c r="A1" s="6" t="s">
        <v>58</v>
      </c>
      <c r="B1" s="7" t="s">
        <v>73</v>
      </c>
      <c r="C1" s="7" t="s">
        <v>74</v>
      </c>
      <c r="D1" s="6" t="s">
        <v>75</v>
      </c>
      <c r="E1" s="6" t="s">
        <v>76</v>
      </c>
      <c r="F1" s="6" t="s">
        <v>77</v>
      </c>
      <c r="G1" s="6" t="s">
        <v>78</v>
      </c>
      <c r="H1" s="6" t="s">
        <v>79</v>
      </c>
      <c r="I1" s="6" t="s">
        <v>80</v>
      </c>
      <c r="J1" s="6" t="s">
        <v>81</v>
      </c>
      <c r="K1" s="6" t="s">
        <v>82</v>
      </c>
      <c r="L1" s="6" t="s">
        <v>83</v>
      </c>
      <c r="M1" s="6" t="s">
        <v>84</v>
      </c>
      <c r="N1" s="6" t="s">
        <v>85</v>
      </c>
      <c r="O1" s="6" t="s">
        <v>86</v>
      </c>
      <c r="P1" s="6" t="s">
        <v>87</v>
      </c>
      <c r="Q1" s="6" t="s">
        <v>88</v>
      </c>
    </row>
    <row r="2" spans="1:17" x14ac:dyDescent="0.35">
      <c r="A2" s="2">
        <v>1</v>
      </c>
      <c r="B2" s="12" t="str">
        <f>HYPERLINK("https://my.zakupivli.pro/remote/dispatcher/state_purchase_view/47684347", "UA-2023-12-15-012066-a")</f>
        <v>UA-2023-12-15-012066-a</v>
      </c>
      <c r="C2" s="12" t="s">
        <v>47</v>
      </c>
      <c r="D2" s="1" t="s">
        <v>114</v>
      </c>
      <c r="E2" s="1" t="s">
        <v>114</v>
      </c>
      <c r="F2" s="1" t="s">
        <v>115</v>
      </c>
      <c r="G2" s="1" t="s">
        <v>41</v>
      </c>
      <c r="H2" s="1" t="s">
        <v>42</v>
      </c>
      <c r="I2" s="1" t="s">
        <v>116</v>
      </c>
      <c r="J2" s="1" t="s">
        <v>117</v>
      </c>
      <c r="K2" s="1" t="s">
        <v>89</v>
      </c>
      <c r="L2" s="1" t="s">
        <v>89</v>
      </c>
      <c r="M2" s="3">
        <v>45273</v>
      </c>
      <c r="N2" s="1" t="s">
        <v>118</v>
      </c>
      <c r="O2" s="4">
        <v>40000</v>
      </c>
      <c r="P2" s="5">
        <v>45657</v>
      </c>
      <c r="Q2" s="1" t="s">
        <v>57</v>
      </c>
    </row>
    <row r="3" spans="1:17" x14ac:dyDescent="0.35">
      <c r="A3" s="2">
        <v>2</v>
      </c>
      <c r="B3" s="12" t="str">
        <f>HYPERLINK("https://my.zakupivli.pro/remote/dispatcher/state_purchase_view/47675477", "UA-2023-12-15-008090-a")</f>
        <v>UA-2023-12-15-008090-a</v>
      </c>
      <c r="C3" s="12" t="s">
        <v>47</v>
      </c>
      <c r="D3" s="1" t="s">
        <v>119</v>
      </c>
      <c r="E3" s="1" t="s">
        <v>119</v>
      </c>
      <c r="F3" s="1" t="s">
        <v>120</v>
      </c>
      <c r="G3" s="1" t="s">
        <v>41</v>
      </c>
      <c r="H3" s="1" t="s">
        <v>42</v>
      </c>
      <c r="I3" s="1" t="s">
        <v>121</v>
      </c>
      <c r="J3" s="1" t="s">
        <v>122</v>
      </c>
      <c r="K3" s="1" t="s">
        <v>89</v>
      </c>
      <c r="L3" s="1" t="s">
        <v>89</v>
      </c>
      <c r="M3" s="3">
        <v>45209</v>
      </c>
      <c r="N3" s="1" t="s">
        <v>123</v>
      </c>
      <c r="O3" s="4">
        <v>242.54</v>
      </c>
      <c r="P3" s="5">
        <v>45291</v>
      </c>
      <c r="Q3" s="1" t="s">
        <v>57</v>
      </c>
    </row>
    <row r="4" spans="1:17" x14ac:dyDescent="0.35">
      <c r="A4" s="2">
        <v>3</v>
      </c>
      <c r="B4" s="12" t="str">
        <f>HYPERLINK("https://my.zakupivli.pro/remote/dispatcher/state_purchase_view/47573596", "UA-2023-12-13-009161-a")</f>
        <v>UA-2023-12-13-009161-a</v>
      </c>
      <c r="C4" s="12" t="s">
        <v>47</v>
      </c>
      <c r="D4" s="1" t="s">
        <v>124</v>
      </c>
      <c r="E4" s="1" t="s">
        <v>124</v>
      </c>
      <c r="F4" s="1" t="s">
        <v>125</v>
      </c>
      <c r="G4" s="1" t="s">
        <v>41</v>
      </c>
      <c r="H4" s="1" t="s">
        <v>42</v>
      </c>
      <c r="I4" s="1" t="s">
        <v>126</v>
      </c>
      <c r="J4" s="1" t="s">
        <v>127</v>
      </c>
      <c r="K4" s="1" t="s">
        <v>89</v>
      </c>
      <c r="L4" s="1" t="s">
        <v>89</v>
      </c>
      <c r="M4" s="3">
        <v>45268</v>
      </c>
      <c r="N4" s="1" t="s">
        <v>128</v>
      </c>
      <c r="O4" s="4">
        <v>30000</v>
      </c>
      <c r="P4" s="5">
        <v>45291</v>
      </c>
      <c r="Q4" s="1" t="s">
        <v>57</v>
      </c>
    </row>
    <row r="5" spans="1:17" x14ac:dyDescent="0.35">
      <c r="A5" s="2">
        <v>4</v>
      </c>
      <c r="B5" s="12" t="str">
        <f>HYPERLINK("https://my.zakupivli.pro/remote/dispatcher/state_purchase_view/47488841", "UA-2023-12-11-018321-a")</f>
        <v>UA-2023-12-11-018321-a</v>
      </c>
      <c r="C5" s="12" t="s">
        <v>47</v>
      </c>
      <c r="D5" s="1" t="s">
        <v>129</v>
      </c>
      <c r="E5" s="1" t="s">
        <v>129</v>
      </c>
      <c r="F5" s="1" t="s">
        <v>130</v>
      </c>
      <c r="G5" s="1" t="s">
        <v>41</v>
      </c>
      <c r="H5" s="1" t="s">
        <v>42</v>
      </c>
      <c r="I5" s="1" t="s">
        <v>131</v>
      </c>
      <c r="J5" s="1" t="s">
        <v>132</v>
      </c>
      <c r="K5" s="1" t="s">
        <v>89</v>
      </c>
      <c r="L5" s="1" t="s">
        <v>89</v>
      </c>
      <c r="M5" s="3">
        <v>45267</v>
      </c>
      <c r="N5" s="1" t="s">
        <v>133</v>
      </c>
      <c r="O5" s="4">
        <v>3220</v>
      </c>
      <c r="P5" s="5">
        <v>45291</v>
      </c>
      <c r="Q5" s="1" t="s">
        <v>57</v>
      </c>
    </row>
    <row r="6" spans="1:17" x14ac:dyDescent="0.35">
      <c r="A6" s="2">
        <v>5</v>
      </c>
      <c r="B6" s="12" t="str">
        <f>HYPERLINK("https://my.zakupivli.pro/remote/dispatcher/state_purchase_view/47460043", "UA-2023-12-11-005532-a")</f>
        <v>UA-2023-12-11-005532-a</v>
      </c>
      <c r="C6" s="12" t="s">
        <v>47</v>
      </c>
      <c r="D6" s="1" t="s">
        <v>134</v>
      </c>
      <c r="E6" s="1" t="s">
        <v>134</v>
      </c>
      <c r="F6" s="1" t="s">
        <v>135</v>
      </c>
      <c r="G6" s="1" t="s">
        <v>41</v>
      </c>
      <c r="H6" s="1" t="s">
        <v>42</v>
      </c>
      <c r="I6" s="1" t="s">
        <v>136</v>
      </c>
      <c r="J6" s="1" t="s">
        <v>137</v>
      </c>
      <c r="K6" s="1" t="s">
        <v>89</v>
      </c>
      <c r="L6" s="1" t="s">
        <v>89</v>
      </c>
      <c r="M6" s="3">
        <v>45265</v>
      </c>
      <c r="N6" s="1" t="s">
        <v>138</v>
      </c>
      <c r="O6" s="4">
        <v>17338.5</v>
      </c>
      <c r="P6" s="5">
        <v>45291</v>
      </c>
      <c r="Q6" s="1" t="s">
        <v>57</v>
      </c>
    </row>
    <row r="7" spans="1:17" x14ac:dyDescent="0.35">
      <c r="A7" s="2">
        <v>6</v>
      </c>
      <c r="B7" s="12" t="str">
        <f>HYPERLINK("https://my.zakupivli.pro/remote/dispatcher/state_purchase_view/46612566", "UA-2023-11-13-012717-a")</f>
        <v>UA-2023-11-13-012717-a</v>
      </c>
      <c r="C7" s="12" t="s">
        <v>47</v>
      </c>
      <c r="D7" s="1" t="s">
        <v>139</v>
      </c>
      <c r="E7" s="1" t="s">
        <v>139</v>
      </c>
      <c r="F7" s="1" t="s">
        <v>12</v>
      </c>
      <c r="G7" s="1" t="s">
        <v>41</v>
      </c>
      <c r="H7" s="1" t="s">
        <v>42</v>
      </c>
      <c r="I7" s="1" t="s">
        <v>32</v>
      </c>
      <c r="J7" s="1" t="s">
        <v>22</v>
      </c>
      <c r="K7" s="1" t="s">
        <v>89</v>
      </c>
      <c r="L7" s="1" t="s">
        <v>89</v>
      </c>
      <c r="M7" s="3">
        <v>45240</v>
      </c>
      <c r="N7" s="1" t="s">
        <v>140</v>
      </c>
      <c r="O7" s="4">
        <v>22734.66</v>
      </c>
      <c r="P7" s="5">
        <v>45291</v>
      </c>
      <c r="Q7" s="1" t="s">
        <v>57</v>
      </c>
    </row>
    <row r="8" spans="1:17" x14ac:dyDescent="0.35">
      <c r="A8" s="2">
        <v>7</v>
      </c>
      <c r="B8" s="12" t="str">
        <f>HYPERLINK("https://my.zakupivli.pro/remote/dispatcher/state_purchase_view/46612285", "UA-2023-11-13-012546-a")</f>
        <v>UA-2023-11-13-012546-a</v>
      </c>
      <c r="C8" s="12" t="s">
        <v>47</v>
      </c>
      <c r="D8" s="1" t="s">
        <v>141</v>
      </c>
      <c r="E8" s="1" t="s">
        <v>141</v>
      </c>
      <c r="F8" s="1" t="s">
        <v>17</v>
      </c>
      <c r="G8" s="1" t="s">
        <v>41</v>
      </c>
      <c r="H8" s="1" t="s">
        <v>42</v>
      </c>
      <c r="I8" s="1" t="s">
        <v>32</v>
      </c>
      <c r="J8" s="1" t="s">
        <v>22</v>
      </c>
      <c r="K8" s="1" t="s">
        <v>89</v>
      </c>
      <c r="L8" s="1" t="s">
        <v>89</v>
      </c>
      <c r="M8" s="3">
        <v>45240</v>
      </c>
      <c r="N8" s="1" t="s">
        <v>142</v>
      </c>
      <c r="O8" s="4">
        <v>73678.25</v>
      </c>
      <c r="P8" s="5">
        <v>45291</v>
      </c>
      <c r="Q8" s="1" t="s">
        <v>57</v>
      </c>
    </row>
    <row r="9" spans="1:17" x14ac:dyDescent="0.35">
      <c r="A9" s="2">
        <v>8</v>
      </c>
      <c r="B9" s="12" t="str">
        <f>HYPERLINK("https://my.zakupivli.pro/remote/dispatcher/state_purchase_view/46611902", "UA-2023-11-13-012381-a")</f>
        <v>UA-2023-11-13-012381-a</v>
      </c>
      <c r="C9" s="12" t="s">
        <v>47</v>
      </c>
      <c r="D9" s="1" t="s">
        <v>143</v>
      </c>
      <c r="E9" s="1" t="s">
        <v>143</v>
      </c>
      <c r="F9" s="1" t="s">
        <v>26</v>
      </c>
      <c r="G9" s="1" t="s">
        <v>41</v>
      </c>
      <c r="H9" s="1" t="s">
        <v>42</v>
      </c>
      <c r="I9" s="1" t="s">
        <v>32</v>
      </c>
      <c r="J9" s="1" t="s">
        <v>22</v>
      </c>
      <c r="K9" s="1" t="s">
        <v>89</v>
      </c>
      <c r="L9" s="1" t="s">
        <v>89</v>
      </c>
      <c r="M9" s="3">
        <v>45240</v>
      </c>
      <c r="N9" s="1" t="s">
        <v>144</v>
      </c>
      <c r="O9" s="4">
        <v>17712.5</v>
      </c>
      <c r="P9" s="5">
        <v>45291</v>
      </c>
      <c r="Q9" s="1" t="s">
        <v>57</v>
      </c>
    </row>
    <row r="10" spans="1:17" x14ac:dyDescent="0.35">
      <c r="A10" s="2">
        <v>9</v>
      </c>
      <c r="B10" s="12" t="str">
        <f>HYPERLINK("https://my.zakupivli.pro/remote/dispatcher/state_purchase_view/46050888", "UA-2023-10-20-009901-a")</f>
        <v>UA-2023-10-20-009901-a</v>
      </c>
      <c r="C10" s="12" t="s">
        <v>47</v>
      </c>
      <c r="D10" s="1" t="s">
        <v>145</v>
      </c>
      <c r="E10" s="1" t="s">
        <v>145</v>
      </c>
      <c r="F10" s="1" t="s">
        <v>26</v>
      </c>
      <c r="G10" s="1" t="s">
        <v>41</v>
      </c>
      <c r="H10" s="1" t="s">
        <v>42</v>
      </c>
      <c r="I10" s="1" t="s">
        <v>32</v>
      </c>
      <c r="J10" s="1" t="s">
        <v>22</v>
      </c>
      <c r="K10" s="1" t="s">
        <v>89</v>
      </c>
      <c r="L10" s="1" t="s">
        <v>89</v>
      </c>
      <c r="M10" s="3">
        <v>45216</v>
      </c>
      <c r="N10" s="1" t="s">
        <v>146</v>
      </c>
      <c r="O10" s="4">
        <v>12302</v>
      </c>
      <c r="P10" s="5">
        <v>45291</v>
      </c>
      <c r="Q10" s="1" t="s">
        <v>57</v>
      </c>
    </row>
    <row r="11" spans="1:17" x14ac:dyDescent="0.35">
      <c r="A11" s="2">
        <v>10</v>
      </c>
      <c r="B11" s="12" t="str">
        <f>HYPERLINK("https://my.zakupivli.pro/remote/dispatcher/state_purchase_view/45900028", "UA-2023-10-16-005934-a")</f>
        <v>UA-2023-10-16-005934-a</v>
      </c>
      <c r="C11" s="12" t="s">
        <v>47</v>
      </c>
      <c r="D11" s="1" t="s">
        <v>139</v>
      </c>
      <c r="E11" s="1" t="s">
        <v>139</v>
      </c>
      <c r="F11" s="1" t="s">
        <v>12</v>
      </c>
      <c r="G11" s="1" t="s">
        <v>41</v>
      </c>
      <c r="H11" s="1" t="s">
        <v>42</v>
      </c>
      <c r="I11" s="1" t="s">
        <v>32</v>
      </c>
      <c r="J11" s="1" t="s">
        <v>22</v>
      </c>
      <c r="K11" s="1" t="s">
        <v>89</v>
      </c>
      <c r="L11" s="1" t="s">
        <v>89</v>
      </c>
      <c r="M11" s="3">
        <v>45204</v>
      </c>
      <c r="N11" s="1" t="s">
        <v>147</v>
      </c>
      <c r="O11" s="4">
        <v>20400</v>
      </c>
      <c r="P11" s="5">
        <v>45291</v>
      </c>
      <c r="Q11" s="1" t="s">
        <v>57</v>
      </c>
    </row>
    <row r="12" spans="1:17" x14ac:dyDescent="0.35">
      <c r="A12" s="2">
        <v>11</v>
      </c>
      <c r="B12" s="12" t="str">
        <f>HYPERLINK("https://my.zakupivli.pro/remote/dispatcher/state_purchase_view/45572126", "UA-2023-10-02-007394-a")</f>
        <v>UA-2023-10-02-007394-a</v>
      </c>
      <c r="C12" s="12" t="s">
        <v>47</v>
      </c>
      <c r="D12" s="1" t="s">
        <v>148</v>
      </c>
      <c r="E12" s="1" t="s">
        <v>148</v>
      </c>
      <c r="F12" s="1" t="s">
        <v>149</v>
      </c>
      <c r="G12" s="1" t="s">
        <v>41</v>
      </c>
      <c r="H12" s="1" t="s">
        <v>42</v>
      </c>
      <c r="I12" s="1" t="s">
        <v>150</v>
      </c>
      <c r="J12" s="1" t="s">
        <v>151</v>
      </c>
      <c r="K12" s="1" t="s">
        <v>89</v>
      </c>
      <c r="L12" s="1" t="s">
        <v>89</v>
      </c>
      <c r="M12" s="3">
        <v>45181</v>
      </c>
      <c r="N12" s="1" t="s">
        <v>152</v>
      </c>
      <c r="O12" s="4">
        <v>1500</v>
      </c>
      <c r="P12" s="5">
        <v>45291</v>
      </c>
      <c r="Q12" s="1" t="s">
        <v>57</v>
      </c>
    </row>
    <row r="13" spans="1:17" x14ac:dyDescent="0.35">
      <c r="A13" s="2">
        <v>12</v>
      </c>
      <c r="B13" s="12" t="str">
        <f>HYPERLINK("https://my.zakupivli.pro/remote/dispatcher/state_purchase_view/45571426", "UA-2023-10-02-007132-a")</f>
        <v>UA-2023-10-02-007132-a</v>
      </c>
      <c r="C13" s="12" t="s">
        <v>47</v>
      </c>
      <c r="D13" s="1" t="s">
        <v>153</v>
      </c>
      <c r="E13" s="1" t="s">
        <v>153</v>
      </c>
      <c r="F13" s="1" t="s">
        <v>30</v>
      </c>
      <c r="G13" s="1" t="s">
        <v>41</v>
      </c>
      <c r="H13" s="1" t="s">
        <v>42</v>
      </c>
      <c r="I13" s="1" t="s">
        <v>154</v>
      </c>
      <c r="J13" s="1" t="s">
        <v>155</v>
      </c>
      <c r="K13" s="1" t="s">
        <v>89</v>
      </c>
      <c r="L13" s="1" t="s">
        <v>89</v>
      </c>
      <c r="M13" s="3">
        <v>45170</v>
      </c>
      <c r="N13" s="1" t="s">
        <v>156</v>
      </c>
      <c r="O13" s="4">
        <v>1092.5</v>
      </c>
      <c r="P13" s="5">
        <v>45291</v>
      </c>
      <c r="Q13" s="1" t="s">
        <v>57</v>
      </c>
    </row>
    <row r="14" spans="1:17" x14ac:dyDescent="0.35">
      <c r="A14" s="2">
        <v>13</v>
      </c>
      <c r="B14" s="12" t="str">
        <f>HYPERLINK("https://my.zakupivli.pro/remote/dispatcher/state_purchase_view/45539807", "UA-2023-09-29-004808-a")</f>
        <v>UA-2023-09-29-004808-a</v>
      </c>
      <c r="C14" s="12" t="s">
        <v>47</v>
      </c>
      <c r="D14" s="1" t="s">
        <v>157</v>
      </c>
      <c r="E14" s="1" t="s">
        <v>157</v>
      </c>
      <c r="F14" s="1" t="s">
        <v>158</v>
      </c>
      <c r="G14" s="1" t="s">
        <v>41</v>
      </c>
      <c r="H14" s="1" t="s">
        <v>42</v>
      </c>
      <c r="I14" s="1" t="s">
        <v>159</v>
      </c>
      <c r="J14" s="1" t="s">
        <v>160</v>
      </c>
      <c r="K14" s="1" t="s">
        <v>89</v>
      </c>
      <c r="L14" s="1" t="s">
        <v>89</v>
      </c>
      <c r="M14" s="3">
        <v>45195</v>
      </c>
      <c r="N14" s="1" t="s">
        <v>161</v>
      </c>
      <c r="O14" s="4">
        <v>73394.929999999993</v>
      </c>
      <c r="P14" s="5">
        <v>45291</v>
      </c>
      <c r="Q14" s="1" t="s">
        <v>57</v>
      </c>
    </row>
    <row r="15" spans="1:17" s="18" customFormat="1" x14ac:dyDescent="0.35">
      <c r="A15" s="2">
        <v>14</v>
      </c>
      <c r="B15" s="12" t="str">
        <f>HYPERLINK("https://my.zakupivli.pro/remote/dispatcher/state_purchase_view/45539409", "UA-2023-09-29-004636-a")</f>
        <v>UA-2023-09-29-004636-a</v>
      </c>
      <c r="C15" s="12" t="s">
        <v>47</v>
      </c>
      <c r="D15" s="13" t="s">
        <v>110</v>
      </c>
      <c r="E15" s="13" t="s">
        <v>110</v>
      </c>
      <c r="F15" s="13" t="s">
        <v>111</v>
      </c>
      <c r="G15" s="13" t="s">
        <v>41</v>
      </c>
      <c r="H15" s="13" t="s">
        <v>42</v>
      </c>
      <c r="I15" s="13" t="s">
        <v>112</v>
      </c>
      <c r="J15" s="13" t="s">
        <v>107</v>
      </c>
      <c r="K15" s="13" t="s">
        <v>98</v>
      </c>
      <c r="L15" s="14" t="s">
        <v>99</v>
      </c>
      <c r="M15" s="15">
        <v>45194</v>
      </c>
      <c r="N15" s="13" t="s">
        <v>113</v>
      </c>
      <c r="O15" s="16">
        <v>21360</v>
      </c>
      <c r="P15" s="17">
        <v>45291</v>
      </c>
      <c r="Q15" s="18" t="s">
        <v>57</v>
      </c>
    </row>
    <row r="16" spans="1:17" x14ac:dyDescent="0.35">
      <c r="A16" s="2">
        <v>15</v>
      </c>
      <c r="B16" s="8" t="str">
        <f>HYPERLINK("https://my.zakupivli.pro/remote/dispatcher/state_purchase_view/44812082", "UA-2023-08-29-006413-a")</f>
        <v>UA-2023-08-29-006413-a</v>
      </c>
      <c r="C16" s="8" t="s">
        <v>47</v>
      </c>
      <c r="D16" s="1" t="s">
        <v>101</v>
      </c>
      <c r="E16" s="1" t="s">
        <v>102</v>
      </c>
      <c r="F16" s="1" t="s">
        <v>103</v>
      </c>
      <c r="G16" s="1" t="s">
        <v>41</v>
      </c>
      <c r="H16" s="1" t="s">
        <v>42</v>
      </c>
      <c r="I16" s="1" t="s">
        <v>104</v>
      </c>
      <c r="J16" s="1" t="s">
        <v>105</v>
      </c>
      <c r="K16" s="1" t="s">
        <v>89</v>
      </c>
      <c r="L16" s="5" t="s">
        <v>108</v>
      </c>
      <c r="M16" s="3">
        <v>45167</v>
      </c>
      <c r="N16" s="1" t="s">
        <v>109</v>
      </c>
      <c r="O16" s="4">
        <v>32000</v>
      </c>
      <c r="P16" s="5">
        <v>45199</v>
      </c>
      <c r="Q16" t="s">
        <v>57</v>
      </c>
    </row>
    <row r="17" spans="1:17" x14ac:dyDescent="0.35">
      <c r="A17" s="2">
        <v>16</v>
      </c>
      <c r="B17" s="8" t="str">
        <f>HYPERLINK("https://my.zakupivli.pro/remote/dispatcher/state_purchase_view/44646967", "UA-2023-08-21-006638-a")</f>
        <v>UA-2023-08-21-006638-a</v>
      </c>
      <c r="C17" s="8" t="str">
        <f>HYPERLINK("https://my.zakupivli.pro/remote/dispatcher/state_purchase_lot_view/1023087", "UA-2023-08-21-006638-a-L1")</f>
        <v>UA-2023-08-21-006638-a-L1</v>
      </c>
      <c r="D17" s="1" t="s">
        <v>95</v>
      </c>
      <c r="E17" s="1" t="s">
        <v>96</v>
      </c>
      <c r="F17" s="1" t="s">
        <v>97</v>
      </c>
      <c r="G17" s="1" t="s">
        <v>39</v>
      </c>
      <c r="H17" s="1" t="s">
        <v>42</v>
      </c>
      <c r="I17" s="1" t="s">
        <v>106</v>
      </c>
      <c r="J17" s="1" t="s">
        <v>107</v>
      </c>
      <c r="K17" s="1" t="s">
        <v>98</v>
      </c>
      <c r="L17" s="11" t="s">
        <v>99</v>
      </c>
      <c r="M17" s="3">
        <v>45191</v>
      </c>
      <c r="N17" s="1" t="s">
        <v>100</v>
      </c>
      <c r="O17" s="4">
        <v>5834110.4299999997</v>
      </c>
      <c r="P17" s="5">
        <v>45291</v>
      </c>
      <c r="Q17" t="s">
        <v>57</v>
      </c>
    </row>
    <row r="18" spans="1:17" x14ac:dyDescent="0.35">
      <c r="A18" s="2">
        <v>17</v>
      </c>
      <c r="B18" s="8" t="str">
        <f>HYPERLINK("https://my.zakupivli.pro/remote/dispatcher/state_purchase_view/43857691", "UA-2023-07-11-009869-a")</f>
        <v>UA-2023-07-11-009869-a</v>
      </c>
      <c r="C18" s="8" t="s">
        <v>47</v>
      </c>
      <c r="D18" s="1" t="s">
        <v>94</v>
      </c>
      <c r="E18" s="1" t="s">
        <v>94</v>
      </c>
      <c r="F18" s="1" t="s">
        <v>93</v>
      </c>
      <c r="G18" s="1" t="s">
        <v>41</v>
      </c>
      <c r="H18" s="1" t="s">
        <v>42</v>
      </c>
      <c r="I18" s="1" t="s">
        <v>91</v>
      </c>
      <c r="J18" s="1" t="s">
        <v>92</v>
      </c>
      <c r="K18" s="1" t="s">
        <v>89</v>
      </c>
      <c r="L18" s="1" t="s">
        <v>89</v>
      </c>
      <c r="M18" s="3">
        <v>45117</v>
      </c>
      <c r="N18" s="1" t="s">
        <v>90</v>
      </c>
      <c r="O18" s="4">
        <v>1594</v>
      </c>
      <c r="P18" s="5">
        <v>45291</v>
      </c>
      <c r="Q18" t="s">
        <v>57</v>
      </c>
    </row>
    <row r="19" spans="1:17" x14ac:dyDescent="0.35">
      <c r="A19" s="2">
        <v>18</v>
      </c>
      <c r="B19" s="8" t="s">
        <v>59</v>
      </c>
      <c r="C19" s="8" t="s">
        <v>47</v>
      </c>
      <c r="D19" s="1" t="s">
        <v>34</v>
      </c>
      <c r="E19" s="1" t="s">
        <v>56</v>
      </c>
      <c r="F19" s="1" t="s">
        <v>17</v>
      </c>
      <c r="G19" s="1" t="s">
        <v>41</v>
      </c>
      <c r="H19" s="1" t="s">
        <v>42</v>
      </c>
      <c r="I19" s="1" t="s">
        <v>51</v>
      </c>
      <c r="J19" s="1" t="s">
        <v>15</v>
      </c>
      <c r="K19" s="1" t="s">
        <v>89</v>
      </c>
      <c r="L19" s="1" t="s">
        <v>89</v>
      </c>
      <c r="M19" s="3">
        <v>45100</v>
      </c>
      <c r="N19" s="1" t="s">
        <v>11</v>
      </c>
      <c r="O19" s="4">
        <v>4448</v>
      </c>
      <c r="P19" s="5">
        <v>45291</v>
      </c>
      <c r="Q19" t="s">
        <v>57</v>
      </c>
    </row>
    <row r="20" spans="1:17" x14ac:dyDescent="0.35">
      <c r="A20" s="2">
        <v>19</v>
      </c>
      <c r="B20" s="8" t="s">
        <v>60</v>
      </c>
      <c r="C20" s="8" t="s">
        <v>47</v>
      </c>
      <c r="D20" s="1" t="s">
        <v>33</v>
      </c>
      <c r="E20" s="1" t="s">
        <v>33</v>
      </c>
      <c r="F20" s="1" t="s">
        <v>16</v>
      </c>
      <c r="G20" s="1" t="s">
        <v>41</v>
      </c>
      <c r="H20" s="1" t="s">
        <v>42</v>
      </c>
      <c r="I20" s="1" t="s">
        <v>32</v>
      </c>
      <c r="J20" s="1" t="s">
        <v>22</v>
      </c>
      <c r="K20" s="1" t="s">
        <v>89</v>
      </c>
      <c r="L20" s="1" t="s">
        <v>89</v>
      </c>
      <c r="M20" s="3">
        <v>45000</v>
      </c>
      <c r="N20" s="1" t="s">
        <v>10</v>
      </c>
      <c r="O20" s="4">
        <v>36500</v>
      </c>
      <c r="P20" s="5">
        <v>45291</v>
      </c>
      <c r="Q20" t="s">
        <v>57</v>
      </c>
    </row>
    <row r="21" spans="1:17" x14ac:dyDescent="0.35">
      <c r="A21" s="2">
        <v>20</v>
      </c>
      <c r="B21" s="8" t="s">
        <v>61</v>
      </c>
      <c r="C21" s="8" t="s">
        <v>47</v>
      </c>
      <c r="D21" s="1" t="s">
        <v>48</v>
      </c>
      <c r="E21" s="1" t="s">
        <v>48</v>
      </c>
      <c r="F21" s="1" t="s">
        <v>26</v>
      </c>
      <c r="G21" s="1" t="s">
        <v>41</v>
      </c>
      <c r="H21" s="1" t="s">
        <v>42</v>
      </c>
      <c r="I21" s="1" t="s">
        <v>44</v>
      </c>
      <c r="J21" s="1" t="s">
        <v>25</v>
      </c>
      <c r="K21" s="1" t="s">
        <v>89</v>
      </c>
      <c r="L21" s="1" t="s">
        <v>89</v>
      </c>
      <c r="M21" s="3">
        <v>44998</v>
      </c>
      <c r="N21" s="1" t="s">
        <v>8</v>
      </c>
      <c r="O21" s="4">
        <v>10200</v>
      </c>
      <c r="P21" s="5">
        <v>45291</v>
      </c>
      <c r="Q21" t="s">
        <v>57</v>
      </c>
    </row>
    <row r="22" spans="1:17" x14ac:dyDescent="0.35">
      <c r="A22" s="2">
        <v>21</v>
      </c>
      <c r="B22" s="8" t="s">
        <v>62</v>
      </c>
      <c r="C22" s="8" t="s">
        <v>47</v>
      </c>
      <c r="D22" s="1" t="s">
        <v>46</v>
      </c>
      <c r="E22" s="1" t="s">
        <v>46</v>
      </c>
      <c r="F22" s="1" t="s">
        <v>13</v>
      </c>
      <c r="G22" s="1" t="s">
        <v>41</v>
      </c>
      <c r="H22" s="1" t="s">
        <v>42</v>
      </c>
      <c r="I22" s="1" t="s">
        <v>44</v>
      </c>
      <c r="J22" s="1" t="s">
        <v>25</v>
      </c>
      <c r="K22" s="1" t="s">
        <v>89</v>
      </c>
      <c r="L22" s="1" t="s">
        <v>89</v>
      </c>
      <c r="M22" s="3">
        <v>44998</v>
      </c>
      <c r="N22" s="1" t="s">
        <v>7</v>
      </c>
      <c r="O22" s="4">
        <v>6600</v>
      </c>
      <c r="P22" s="5">
        <v>45291</v>
      </c>
      <c r="Q22" t="s">
        <v>57</v>
      </c>
    </row>
    <row r="23" spans="1:17" x14ac:dyDescent="0.35">
      <c r="A23" s="2">
        <v>22</v>
      </c>
      <c r="B23" s="8" t="s">
        <v>63</v>
      </c>
      <c r="C23" s="8" t="s">
        <v>47</v>
      </c>
      <c r="D23" s="1" t="s">
        <v>55</v>
      </c>
      <c r="E23" s="1" t="s">
        <v>55</v>
      </c>
      <c r="F23" s="1" t="s">
        <v>27</v>
      </c>
      <c r="G23" s="1" t="s">
        <v>41</v>
      </c>
      <c r="H23" s="1" t="s">
        <v>42</v>
      </c>
      <c r="I23" s="1" t="s">
        <v>44</v>
      </c>
      <c r="J23" s="1" t="s">
        <v>25</v>
      </c>
      <c r="K23" s="1" t="s">
        <v>89</v>
      </c>
      <c r="L23" s="1" t="s">
        <v>89</v>
      </c>
      <c r="M23" s="3">
        <v>44995</v>
      </c>
      <c r="N23" s="1" t="s">
        <v>6</v>
      </c>
      <c r="O23" s="4">
        <v>17800</v>
      </c>
      <c r="P23" s="5">
        <v>45291</v>
      </c>
      <c r="Q23" t="s">
        <v>57</v>
      </c>
    </row>
    <row r="24" spans="1:17" x14ac:dyDescent="0.35">
      <c r="A24" s="2">
        <v>23</v>
      </c>
      <c r="B24" s="8" t="s">
        <v>64</v>
      </c>
      <c r="C24" s="8" t="s">
        <v>47</v>
      </c>
      <c r="D24" s="1" t="s">
        <v>45</v>
      </c>
      <c r="E24" s="1" t="s">
        <v>45</v>
      </c>
      <c r="F24" s="1" t="s">
        <v>18</v>
      </c>
      <c r="G24" s="1" t="s">
        <v>41</v>
      </c>
      <c r="H24" s="1" t="s">
        <v>42</v>
      </c>
      <c r="I24" s="1" t="s">
        <v>44</v>
      </c>
      <c r="J24" s="1" t="s">
        <v>25</v>
      </c>
      <c r="K24" s="1" t="s">
        <v>89</v>
      </c>
      <c r="L24" s="1" t="s">
        <v>89</v>
      </c>
      <c r="M24" s="3">
        <v>44995</v>
      </c>
      <c r="N24" s="1" t="s">
        <v>5</v>
      </c>
      <c r="O24" s="4">
        <v>6800</v>
      </c>
      <c r="P24" s="5">
        <v>45291</v>
      </c>
      <c r="Q24" t="s">
        <v>57</v>
      </c>
    </row>
    <row r="25" spans="1:17" x14ac:dyDescent="0.35">
      <c r="A25" s="2">
        <v>24</v>
      </c>
      <c r="B25" s="8" t="s">
        <v>65</v>
      </c>
      <c r="C25" s="8" t="s">
        <v>47</v>
      </c>
      <c r="D25" s="1" t="s">
        <v>49</v>
      </c>
      <c r="E25" s="1" t="s">
        <v>49</v>
      </c>
      <c r="F25" s="1" t="s">
        <v>12</v>
      </c>
      <c r="G25" s="1" t="s">
        <v>41</v>
      </c>
      <c r="H25" s="1" t="s">
        <v>42</v>
      </c>
      <c r="I25" s="9" t="s">
        <v>44</v>
      </c>
      <c r="J25" s="1" t="s">
        <v>25</v>
      </c>
      <c r="K25" s="1" t="s">
        <v>89</v>
      </c>
      <c r="L25" s="1" t="s">
        <v>89</v>
      </c>
      <c r="M25" s="3">
        <v>44995</v>
      </c>
      <c r="N25" s="1" t="s">
        <v>4</v>
      </c>
      <c r="O25" s="4">
        <v>23400</v>
      </c>
      <c r="P25" s="5">
        <v>45291</v>
      </c>
      <c r="Q25" t="s">
        <v>57</v>
      </c>
    </row>
    <row r="26" spans="1:17" x14ac:dyDescent="0.35">
      <c r="A26" s="2">
        <v>25</v>
      </c>
      <c r="B26" s="8" t="s">
        <v>66</v>
      </c>
      <c r="C26" s="8" t="s">
        <v>47</v>
      </c>
      <c r="D26" s="1" t="s">
        <v>43</v>
      </c>
      <c r="E26" s="1" t="s">
        <v>43</v>
      </c>
      <c r="F26" s="1" t="s">
        <v>28</v>
      </c>
      <c r="G26" s="1" t="s">
        <v>41</v>
      </c>
      <c r="H26" s="1" t="s">
        <v>42</v>
      </c>
      <c r="I26" s="9" t="s">
        <v>44</v>
      </c>
      <c r="J26" s="1" t="s">
        <v>25</v>
      </c>
      <c r="K26" s="1" t="s">
        <v>89</v>
      </c>
      <c r="L26" s="1" t="s">
        <v>89</v>
      </c>
      <c r="M26" s="3">
        <v>44994</v>
      </c>
      <c r="N26" s="1" t="s">
        <v>3</v>
      </c>
      <c r="O26" s="4">
        <v>98000</v>
      </c>
      <c r="P26" s="5">
        <v>45291</v>
      </c>
      <c r="Q26" t="s">
        <v>57</v>
      </c>
    </row>
    <row r="27" spans="1:17" x14ac:dyDescent="0.35">
      <c r="A27" s="2">
        <v>26</v>
      </c>
      <c r="B27" s="8" t="s">
        <v>67</v>
      </c>
      <c r="C27" s="8" t="s">
        <v>47</v>
      </c>
      <c r="D27" s="1" t="s">
        <v>50</v>
      </c>
      <c r="E27" s="1" t="s">
        <v>50</v>
      </c>
      <c r="F27" s="1" t="s">
        <v>30</v>
      </c>
      <c r="G27" s="1" t="s">
        <v>41</v>
      </c>
      <c r="H27" s="1" t="s">
        <v>42</v>
      </c>
      <c r="I27" s="9" t="s">
        <v>52</v>
      </c>
      <c r="J27" s="1" t="s">
        <v>21</v>
      </c>
      <c r="K27" s="1" t="s">
        <v>89</v>
      </c>
      <c r="L27" s="5" t="s">
        <v>0</v>
      </c>
      <c r="M27" s="3">
        <v>44985</v>
      </c>
      <c r="N27" s="1" t="s">
        <v>23</v>
      </c>
      <c r="O27" s="4">
        <v>5000</v>
      </c>
      <c r="P27" s="5">
        <v>45291</v>
      </c>
      <c r="Q27" t="s">
        <v>57</v>
      </c>
    </row>
    <row r="28" spans="1:17" x14ac:dyDescent="0.35">
      <c r="A28" s="2">
        <v>27</v>
      </c>
      <c r="B28" s="8" t="s">
        <v>68</v>
      </c>
      <c r="C28" s="8" t="s">
        <v>69</v>
      </c>
      <c r="D28" s="1" t="s">
        <v>38</v>
      </c>
      <c r="E28" s="1" t="s">
        <v>37</v>
      </c>
      <c r="F28" s="1" t="s">
        <v>29</v>
      </c>
      <c r="G28" s="1" t="s">
        <v>39</v>
      </c>
      <c r="H28" s="1" t="s">
        <v>42</v>
      </c>
      <c r="I28" s="1" t="s">
        <v>54</v>
      </c>
      <c r="J28" s="1" t="s">
        <v>24</v>
      </c>
      <c r="K28" s="9" t="s">
        <v>31</v>
      </c>
      <c r="L28" s="5" t="s">
        <v>1</v>
      </c>
      <c r="M28" s="3">
        <v>45048</v>
      </c>
      <c r="N28" s="1" t="s">
        <v>2</v>
      </c>
      <c r="O28" s="4">
        <v>679424.69</v>
      </c>
      <c r="P28" s="5">
        <v>45291</v>
      </c>
      <c r="Q28" t="s">
        <v>57</v>
      </c>
    </row>
    <row r="29" spans="1:17" x14ac:dyDescent="0.35">
      <c r="A29" s="2">
        <v>28</v>
      </c>
      <c r="B29" s="8" t="s">
        <v>70</v>
      </c>
      <c r="C29" s="8" t="s">
        <v>47</v>
      </c>
      <c r="D29" s="1" t="s">
        <v>40</v>
      </c>
      <c r="E29" s="1" t="s">
        <v>40</v>
      </c>
      <c r="F29" s="1" t="s">
        <v>19</v>
      </c>
      <c r="G29" s="1" t="s">
        <v>41</v>
      </c>
      <c r="H29" s="1" t="s">
        <v>42</v>
      </c>
      <c r="I29" s="9" t="s">
        <v>53</v>
      </c>
      <c r="J29" s="1" t="s">
        <v>14</v>
      </c>
      <c r="K29" s="1" t="s">
        <v>89</v>
      </c>
      <c r="L29" s="1" t="s">
        <v>89</v>
      </c>
      <c r="M29" s="3">
        <v>44965</v>
      </c>
      <c r="N29" s="1" t="s">
        <v>9</v>
      </c>
      <c r="O29" s="4">
        <v>12540</v>
      </c>
      <c r="P29" s="5">
        <v>45291</v>
      </c>
      <c r="Q29" t="s">
        <v>57</v>
      </c>
    </row>
    <row r="30" spans="1:17" x14ac:dyDescent="0.35">
      <c r="A30" s="2">
        <v>29</v>
      </c>
      <c r="B30" s="8" t="s">
        <v>71</v>
      </c>
      <c r="C30" s="8" t="s">
        <v>72</v>
      </c>
      <c r="D30" s="1" t="s">
        <v>36</v>
      </c>
      <c r="E30" s="1" t="s">
        <v>35</v>
      </c>
      <c r="F30" s="1" t="s">
        <v>29</v>
      </c>
      <c r="G30" s="1" t="s">
        <v>39</v>
      </c>
      <c r="H30" s="1" t="s">
        <v>42</v>
      </c>
      <c r="I30" s="9" t="s">
        <v>54</v>
      </c>
      <c r="J30" s="1" t="s">
        <v>24</v>
      </c>
      <c r="K30" s="1" t="s">
        <v>31</v>
      </c>
      <c r="L30" s="1" t="s">
        <v>1</v>
      </c>
      <c r="M30" s="3">
        <v>45040</v>
      </c>
      <c r="N30" s="1" t="s">
        <v>20</v>
      </c>
      <c r="O30" s="4">
        <v>519180.88</v>
      </c>
      <c r="P30" s="5">
        <v>45291</v>
      </c>
      <c r="Q30" t="s">
        <v>57</v>
      </c>
    </row>
  </sheetData>
  <hyperlinks>
    <hyperlink ref="B18" r:id="rId1" display="https://my.zakupivli.pro/remote/dispatcher/state_purchase_view/43857691" xr:uid="{DB882317-3E6E-4455-BABF-D420626A7D20}"/>
    <hyperlink ref="C17" r:id="rId2" display="https://my.zakupivli.pro/remote/dispatcher/state_purchase_lot_view/1023087" xr:uid="{17881D5C-0962-4218-899D-EDE337172F55}"/>
    <hyperlink ref="B17" r:id="rId3" display="https://my.zakupivli.pro/remote/dispatcher/state_purchase_view/44646967" xr:uid="{5EE86604-37EF-4F89-84A3-4E7188246D52}"/>
    <hyperlink ref="B16" r:id="rId4" display="https://my.zakupivli.pro/remote/dispatcher/state_purchase_view/44812082" xr:uid="{A7E9C79E-EDE8-4187-9641-6CE89017F45A}"/>
    <hyperlink ref="B15" r:id="rId5" display="https://my.zakupivli.pro/remote/dispatcher/state_purchase_view/45539409" xr:uid="{165C0533-4F92-4FDC-96A4-D1ED8777CC2A}"/>
    <hyperlink ref="B2" r:id="rId6" display="https://my.zakupivli.pro/remote/dispatcher/state_purchase_view/47684347" xr:uid="{DD555C0E-F0F7-49EE-B606-28A24EC43155}"/>
    <hyperlink ref="B3" r:id="rId7" display="https://my.zakupivli.pro/remote/dispatcher/state_purchase_view/47675477" xr:uid="{6A1E60D5-EC51-4632-A7BA-94034A2CE5F6}"/>
    <hyperlink ref="B4" r:id="rId8" display="https://my.zakupivli.pro/remote/dispatcher/state_purchase_view/47573596" xr:uid="{BA5B6335-D406-4274-A161-66B4AFECA0E8}"/>
    <hyperlink ref="B5" r:id="rId9" display="https://my.zakupivli.pro/remote/dispatcher/state_purchase_view/47488841" xr:uid="{E9A9A471-5A58-4688-A090-86B7112DF1A4}"/>
    <hyperlink ref="B6" r:id="rId10" display="https://my.zakupivli.pro/remote/dispatcher/state_purchase_view/47460043" xr:uid="{BA7E0C77-99DA-439F-96F2-59165F4906D1}"/>
    <hyperlink ref="B7" r:id="rId11" display="https://my.zakupivli.pro/remote/dispatcher/state_purchase_view/46612566" xr:uid="{3FBB9897-9D0F-4BA9-8E13-4BF35EC528EA}"/>
    <hyperlink ref="B8" r:id="rId12" display="https://my.zakupivli.pro/remote/dispatcher/state_purchase_view/46612285" xr:uid="{CDE22468-EC4D-4E5A-A5AA-931A45E615E2}"/>
    <hyperlink ref="B9" r:id="rId13" display="https://my.zakupivli.pro/remote/dispatcher/state_purchase_view/46611902" xr:uid="{B11B6F6C-75EC-4C11-BD2C-FC5DC3C7433E}"/>
    <hyperlink ref="B10" r:id="rId14" display="https://my.zakupivli.pro/remote/dispatcher/state_purchase_view/46050888" xr:uid="{87B033EF-5077-4682-92A0-E6C0A26E98F1}"/>
    <hyperlink ref="B11" r:id="rId15" display="https://my.zakupivli.pro/remote/dispatcher/state_purchase_view/45900028" xr:uid="{101E9087-C014-45E8-BB5B-5A5128E057B2}"/>
    <hyperlink ref="B12" r:id="rId16" display="https://my.zakupivli.pro/remote/dispatcher/state_purchase_view/45572126" xr:uid="{854CC312-2352-469C-82DE-F7635FB64085}"/>
    <hyperlink ref="B13" r:id="rId17" display="https://my.zakupivli.pro/remote/dispatcher/state_purchase_view/45571426" xr:uid="{1139EFB3-65B2-4232-8EF9-B5A0C9857E22}"/>
    <hyperlink ref="B14" r:id="rId18" display="https://my.zakupivli.pro/remote/dispatcher/state_purchase_view/45539807" xr:uid="{9517AD7C-734A-4991-89FE-85DEEA98CFEF}"/>
  </hyperlinks>
  <pageMargins left="0.21" right="0.25" top="0.75" bottom="0.75" header="0.3" footer="0.3"/>
  <pageSetup paperSize="9" orientation="landscape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Maksym</cp:lastModifiedBy>
  <cp:lastPrinted>2024-02-08T08:36:58Z</cp:lastPrinted>
  <dcterms:created xsi:type="dcterms:W3CDTF">2023-08-03T09:50:49Z</dcterms:created>
  <dcterms:modified xsi:type="dcterms:W3CDTF">2024-02-08T10:06:13Z</dcterms:modified>
  <cp:category/>
</cp:coreProperties>
</file>