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BP241" i="1"/>
  <c r="BP240"/>
  <c r="BD241"/>
  <c r="AX241"/>
  <c r="AL241"/>
  <c r="AX240"/>
  <c r="CH233"/>
  <c r="BV233"/>
  <c r="CH232"/>
  <c r="BP233"/>
  <c r="BP232"/>
  <c r="BD233"/>
  <c r="AX233"/>
  <c r="AL233"/>
  <c r="AX232"/>
  <c r="BM208"/>
  <c r="AS208"/>
  <c r="CT159"/>
  <c r="CG159"/>
  <c r="CG132"/>
  <c r="CG166" s="1"/>
  <c r="CG123"/>
  <c r="BB102"/>
  <c r="BD240" l="1"/>
  <c r="AL240"/>
  <c r="AL232"/>
  <c r="BZ207"/>
  <c r="BF198"/>
  <c r="BF180"/>
  <c r="BZ178"/>
  <c r="BZ176"/>
  <c r="CG163"/>
  <c r="CT163" s="1"/>
  <c r="AS201"/>
  <c r="BF201" s="1"/>
  <c r="CG154"/>
  <c r="CT154" s="1"/>
  <c r="CG150"/>
  <c r="AS192" s="1"/>
  <c r="CG136"/>
  <c r="AS187" s="1"/>
  <c r="CT132"/>
  <c r="AS183" s="1"/>
  <c r="BM183" s="1"/>
  <c r="BZ127"/>
  <c r="BZ125"/>
  <c r="BZ123"/>
  <c r="CG127"/>
  <c r="AS178" s="1"/>
  <c r="BF178" s="1"/>
  <c r="CT123"/>
  <c r="AS166"/>
  <c r="BM166"/>
  <c r="BZ165"/>
  <c r="BZ163"/>
  <c r="BZ161"/>
  <c r="BZ159"/>
  <c r="BZ154"/>
  <c r="BZ152"/>
  <c r="BZ150"/>
  <c r="BZ136"/>
  <c r="BZ134"/>
  <c r="BZ132"/>
  <c r="BF163"/>
  <c r="BF161"/>
  <c r="BF159"/>
  <c r="BF156"/>
  <c r="BF154"/>
  <c r="BF152"/>
  <c r="BF150"/>
  <c r="BF145"/>
  <c r="BF141"/>
  <c r="BF136"/>
  <c r="BF134"/>
  <c r="BF132"/>
  <c r="BF129"/>
  <c r="BF127"/>
  <c r="BF125"/>
  <c r="BF123"/>
  <c r="CB101"/>
  <c r="CV101" s="1"/>
  <c r="AB112" s="1"/>
  <c r="AV112" s="1"/>
  <c r="BB112" s="1"/>
  <c r="BV112" s="1"/>
  <c r="CB100"/>
  <c r="CV100" s="1"/>
  <c r="AB111" s="1"/>
  <c r="AV111" s="1"/>
  <c r="BB111" s="1"/>
  <c r="BV111" s="1"/>
  <c r="CB98"/>
  <c r="CV98" s="1"/>
  <c r="AB110" s="1"/>
  <c r="AV110" s="1"/>
  <c r="BB110" s="1"/>
  <c r="BV110" s="1"/>
  <c r="CB97"/>
  <c r="CV97" s="1"/>
  <c r="BV101"/>
  <c r="BV100"/>
  <c r="BV98"/>
  <c r="BV97"/>
  <c r="AV101"/>
  <c r="AV100"/>
  <c r="AV99"/>
  <c r="AV98"/>
  <c r="AV97"/>
  <c r="AB102"/>
  <c r="BV61"/>
  <c r="CO61" s="1"/>
  <c r="CO63" s="1"/>
  <c r="BP62"/>
  <c r="BP61"/>
  <c r="AV63"/>
  <c r="AP62"/>
  <c r="AP61"/>
  <c r="X63"/>
  <c r="BU36"/>
  <c r="CN36" s="1"/>
  <c r="CN40" s="1"/>
  <c r="AV40"/>
  <c r="BO36"/>
  <c r="BO40" s="1"/>
  <c r="W40"/>
  <c r="AP36"/>
  <c r="AP40" s="1"/>
  <c r="AS196" l="1"/>
  <c r="BF196" s="1"/>
  <c r="BM196" s="1"/>
  <c r="BZ196" s="1"/>
  <c r="BF187"/>
  <c r="BM187"/>
  <c r="BZ187" s="1"/>
  <c r="BM192"/>
  <c r="AS194"/>
  <c r="BF194" s="1"/>
  <c r="BF192"/>
  <c r="BZ183"/>
  <c r="AS174"/>
  <c r="AS185"/>
  <c r="BF185" s="1"/>
  <c r="BF183"/>
  <c r="AS205"/>
  <c r="AS203" s="1"/>
  <c r="BF203" s="1"/>
  <c r="BM201"/>
  <c r="CG134"/>
  <c r="CT134" s="1"/>
  <c r="CT136"/>
  <c r="CG161"/>
  <c r="CT161" s="1"/>
  <c r="CG125"/>
  <c r="CT125" s="1"/>
  <c r="CT127"/>
  <c r="CT150"/>
  <c r="AV102"/>
  <c r="BV102"/>
  <c r="BD232" s="1"/>
  <c r="CG152"/>
  <c r="CT152" s="1"/>
  <c r="AB109"/>
  <c r="CV102"/>
  <c r="W48"/>
  <c r="AP48" s="1"/>
  <c r="AP52" s="1"/>
  <c r="CB102"/>
  <c r="BP63"/>
  <c r="BU40"/>
  <c r="AP63"/>
  <c r="W52"/>
  <c r="BV63"/>
  <c r="BZ201" l="1"/>
  <c r="BF205"/>
  <c r="BM205"/>
  <c r="BZ205" s="1"/>
  <c r="AS176"/>
  <c r="BF176" s="1"/>
  <c r="BM174"/>
  <c r="BZ174" s="1"/>
  <c r="BF174"/>
  <c r="BM185"/>
  <c r="BZ185" s="1"/>
  <c r="BM194"/>
  <c r="BZ194" s="1"/>
  <c r="BZ192"/>
  <c r="AV48"/>
  <c r="AV52" s="1"/>
  <c r="X79"/>
  <c r="X81" s="1"/>
  <c r="AB113"/>
  <c r="AV109"/>
  <c r="BO48"/>
  <c r="BO52" s="1"/>
  <c r="AV79"/>
  <c r="BM203" l="1"/>
  <c r="BZ203" s="1"/>
  <c r="AP79"/>
  <c r="AP81" s="1"/>
  <c r="BB109"/>
  <c r="AV113"/>
  <c r="BP79"/>
  <c r="BP81" s="1"/>
  <c r="AV81"/>
  <c r="BB113" l="1"/>
  <c r="BV109"/>
  <c r="BV113" s="1"/>
</calcChain>
</file>

<file path=xl/sharedStrings.xml><?xml version="1.0" encoding="utf-8"?>
<sst xmlns="http://schemas.openxmlformats.org/spreadsheetml/2006/main" count="575" uniqueCount="173">
  <si>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</si>
  <si>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</si>
  <si>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</si>
  <si>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N 336)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</si>
  <si>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</si>
  <si>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</si>
  <si>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</si>
  <si>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</si>
  <si>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</si>
  <si>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</si>
  <si>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</si>
  <si>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</si>
  <si>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Організація благоустрою населених пунктів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</si>
  <si>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</si>
  <si>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</si>
  <si>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</si>
  <si>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</si>
  <si>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</si>
  <si>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1) мета бюджетної програми, строки її реалізації</t>
  </si>
  <si>
    <t>Мета</t>
  </si>
  <si>
    <t>2) завдання бюджетної програми</t>
  </si>
  <si>
    <t>Забезпечення виконання підвищення рівня благоустрою Новокодацького району</t>
  </si>
  <si>
    <t>3)  підстави реалізації бюджетної програми</t>
  </si>
  <si>
    <t>Закони УКраїни</t>
  </si>
  <si>
    <t>5. Надходження для виконання бюджетної програми:</t>
  </si>
  <si>
    <t>(грн)</t>
  </si>
  <si>
    <t>Код</t>
  </si>
  <si>
    <t>Найменування</t>
  </si>
  <si>
    <t>2024 рік (проект)</t>
  </si>
  <si>
    <t>загальний
фонд</t>
  </si>
  <si>
    <t>спеціальний фонд</t>
  </si>
  <si>
    <t>у тому числі бюджет розвитку</t>
  </si>
  <si>
    <t>разом (3+4)</t>
  </si>
  <si>
    <t>разом (7+8)</t>
  </si>
  <si>
    <t>разом (11+12)</t>
  </si>
  <si>
    <t>Надходження із загального фонду бюджету</t>
  </si>
  <si>
    <t>Х</t>
  </si>
  <si>
    <t>Власні надходження бюджетних установ (розписати за видами надходжень)</t>
  </si>
  <si>
    <t>X</t>
  </si>
  <si>
    <t>Інші надходження спеціального фонду
(розписати за видами надходжень)</t>
  </si>
  <si>
    <t>Повернення кредитів до бюджету</t>
  </si>
  <si>
    <t>УСЬОГО</t>
  </si>
  <si>
    <t>2026 рік (прогноз)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</si>
  <si>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</si>
  <si>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</si>
  <si>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Оплата послуг (крім комунальних)</t>
  </si>
  <si>
    <t>Оплата електроенергії</t>
  </si>
  <si>
    <t>Код Класифікації кредитування бюджету</t>
  </si>
  <si>
    <t>7. Витрати за напрямами використання бюджетних коштів:</t>
  </si>
  <si>
    <t>№ з/п</t>
  </si>
  <si>
    <t>Напрями використання бюджетних коштів</t>
  </si>
  <si>
    <t>Утримання доріг в осінньо-зимовий період</t>
  </si>
  <si>
    <t>Ліквідація стихійних сміттєзвалищ</t>
  </si>
  <si>
    <t>Послуги з утримання в належному стані зон підтоплення</t>
  </si>
  <si>
    <t>Забезпечення утримання в належному технічному та сінітарному стані об'єктів міського благоустрою та поліпшення санітарних та екологічних умов району</t>
  </si>
  <si>
    <t>Заходи з благоустрою дворів, дитячих, спортивних майданчиків і зон відпочинку</t>
  </si>
  <si>
    <t>8.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</si>
  <si>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</si>
  <si>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</si>
  <si>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</si>
  <si>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</si>
  <si>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разом (5+6)</t>
  </si>
  <si>
    <t>разом (8+9)</t>
  </si>
  <si>
    <t>Завдання 1</t>
  </si>
  <si>
    <t>затрат</t>
  </si>
  <si>
    <t>Обсяг видатків</t>
  </si>
  <si>
    <t>грн.</t>
  </si>
  <si>
    <t>рішення міської ради</t>
  </si>
  <si>
    <t>продукту</t>
  </si>
  <si>
    <t>дані обстеження</t>
  </si>
  <si>
    <t>ефективності</t>
  </si>
  <si>
    <t>розрахункові дані</t>
  </si>
  <si>
    <t>якості</t>
  </si>
  <si>
    <t>Відсоток доріг, на яких вжиті заходи з утримання в належному стані в зимовий період від загального обсягу тих, що підлягають утриманню</t>
  </si>
  <si>
    <t>відс.</t>
  </si>
  <si>
    <t>Завдання 2</t>
  </si>
  <si>
    <t>Об'єм стихійних сміттєзвалищ, які планується ліквідувати</t>
  </si>
  <si>
    <t>Відсоток ліквідованих стихійних сміттєзвалищ в загальній цількості сміттєзвалищ, які планується ліквідувати</t>
  </si>
  <si>
    <t>Завдання 3</t>
  </si>
  <si>
    <t>Кількість об'єктів</t>
  </si>
  <si>
    <t>од.</t>
  </si>
  <si>
    <t>акт обстеження</t>
  </si>
  <si>
    <t>Середні витрати на утримання одного об'єкту</t>
  </si>
  <si>
    <t>Відсоток об'єктів щодо яких вжиті заходи з утримання в належному стані від загальної кількості тих, що потребують утримання</t>
  </si>
  <si>
    <t>Завдання 4</t>
  </si>
  <si>
    <t>Завдання 5</t>
  </si>
  <si>
    <t>Обсяг видатків  на утримання в належному технічному та санітарному стані об'єктів міського благоустрою та поліпшення санітарних та екологічних умов району</t>
  </si>
  <si>
    <t>Кількість об*єктів, що підлягають утриманню (територія району)</t>
  </si>
  <si>
    <t>Середньорічні витрати на утримання території району</t>
  </si>
  <si>
    <t>Відсоток об'єктів щодо яких вжиті заходи з утримання в належному технічному та санітарному стані від загальної кількості тих, що потребують утримання</t>
  </si>
  <si>
    <t>обсяг видатків</t>
  </si>
  <si>
    <t>кількість обєктів благоустрою</t>
  </si>
  <si>
    <t>Середньорічні витрати на утриманн одного обєкту благоустрою</t>
  </si>
  <si>
    <t>відсоток благоустроєних обєктів від загальної кількості обстежених для благоустрою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</si>
  <si>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</si>
  <si>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</si>
  <si>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</si>
  <si>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</si>
  <si>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затверджено</t>
  </si>
  <si>
    <t>фактично зайняті</t>
  </si>
  <si>
    <t>Усього штатних одиниць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</si>
  <si>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</si>
  <si>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</si>
  <si>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Найменування місцевої/ регіональної програми</t>
  </si>
  <si>
    <t>Коли та яким документом затверджена</t>
  </si>
  <si>
    <t>разом (4+5)</t>
  </si>
  <si>
    <t>разом (10+11)</t>
  </si>
  <si>
    <t>Програма реформування та розвитку комунального господарства міста Дніпра на 2020 – 2024 роки</t>
  </si>
  <si>
    <t>Найменування об'єкта відповідно до проектно-кошторисної документації</t>
  </si>
  <si>
    <t>Строк реалізації об'єкту (рік початку і завершення)</t>
  </si>
  <si>
    <t>Загальна вартість об'єкту</t>
  </si>
  <si>
    <t>Спеціальний фонд (бюджет розвитку)</t>
  </si>
  <si>
    <t>Рівень будівельної готовності               об'єкта  на кінець бюджетного періоду, %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</si>
  <si>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</si>
  <si>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</si>
  <si>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</si>
  <si>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</si>
  <si>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</si>
  <si>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(6–5)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</si>
  <si>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</si>
  <si>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</si>
  <si>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</si>
  <si>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</si>
  <si>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затверджені призначення</t>
  </si>
  <si>
    <t>кредиторська заборгованість на початок поточного бюджетного періоду</t>
  </si>
  <si>
    <t>планується погасити кредиторську заборгованість за рахунок коштів</t>
  </si>
  <si>
    <t>очікуваний обсяг взяття поточних зобов'язань (3-5)</t>
  </si>
  <si>
    <t>граничний обсяг</t>
  </si>
  <si>
    <t>можлива кредиторська заборгованість на початок планового бюджетного періоду  (4-5-6)</t>
  </si>
  <si>
    <t>очікуваний обсяг взяття поточних зобов'язань (8-10)</t>
  </si>
  <si>
    <t>Дебіторська заборгованість на 01.01. 2022</t>
  </si>
  <si>
    <t>Дебіторська
заборгованість на 01.01. 2023</t>
  </si>
  <si>
    <t>Очікувана дебіторська
заборгованість на 01.01. 2024</t>
  </si>
  <si>
    <t>Причини виникнення заборгованості</t>
  </si>
  <si>
    <t>Вжиті заходи щодо погашення заборгованості</t>
  </si>
  <si>
    <t>Голова адміністрації                                                                                                                        ________________________________    Олег ДЕНИСЕНКО</t>
  </si>
  <si>
    <t>Начальник відділу бухгалтерського обліку та звітності-головний бухгалтер                           ________________________________    Олена ВАКУЛЕНКО</t>
  </si>
  <si>
    <t>БЮДЖЕТНИЙ ЗАПИТ НА 2025 -2027  РОКИ індивідуальний, Форма 2025-2</t>
  </si>
  <si>
    <t>4.  Мета та завдання бюджетної програми  на  2025 -2027  роки</t>
  </si>
  <si>
    <t>1) надходження для виконання бюджетної програми у 2023 -2025 роках:</t>
  </si>
  <si>
    <t>2) надходження для виконання бюджетної програми у 2026 -2027 роках:</t>
  </si>
  <si>
    <t>2023 рік (звіт)</t>
  </si>
  <si>
    <t>2024 рік (затверджено)</t>
  </si>
  <si>
    <t>2025 рік (проект)</t>
  </si>
  <si>
    <t>2027 рік (прогноз)</t>
  </si>
  <si>
    <t>1) видатки за кодами Економічної класифікації видатків бюджету у 2023 -2025 роках:</t>
  </si>
  <si>
    <t>2) надання кредитів за кодами Класифікації кредитування бюджету у 2023 -2025 роках:</t>
  </si>
  <si>
    <t>3) видатки за кодами Економічної класифікації видатків бюджету у  2026 - 2027 роках:</t>
  </si>
  <si>
    <t>4) надання кредитів за кодами Класифікації кредитування бюджету у 2026 -2027 роках:</t>
  </si>
  <si>
    <t>1) витрати за напрямами використання бюджетних коштів у 2023 -2025 роках:</t>
  </si>
  <si>
    <t>2) витрати за напрямами використання бюджетних коштів у 2026 -2027  роках:</t>
  </si>
  <si>
    <t>1) результативні показники бюджетної програми у 2023 - 2025 роках:</t>
  </si>
  <si>
    <t>КМ</t>
  </si>
  <si>
    <t>Протяжність доріг, що планується утримувати в належному стані в осінньо-зимовий період</t>
  </si>
  <si>
    <t>Середня вартість утримання одноно кілометра к доріг</t>
  </si>
  <si>
    <t>т</t>
  </si>
  <si>
    <t>Середня вартість ліквідації однієї тонни  стихійних сміттєзвалищ</t>
  </si>
  <si>
    <t>2) результативні показники бюджетної програми у  2026 - 2027 роках:</t>
  </si>
  <si>
    <t>2024 рік (план)</t>
  </si>
  <si>
    <t>1) місцеві/регіональні програми, які виконуються в межах бюджетної програми у 2023 - 205 роках: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</si>
  <si>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</si>
  <si>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 у  2023  - 2027 роках:</t>
  </si>
  <si>
    <t>20234 рік (затверджено)</t>
  </si>
  <si>
    <t>2026 рік  (прогноз)</t>
  </si>
  <si>
    <t xml:space="preserve"> 2027 рік (прогноз)</t>
  </si>
  <si>
    <t>13. Аналіз результатів, досягнутих внаслідок використання коштів загального фонду бюджету у 2023 році, очікувані результати у 2024 році, обґрунтування необхідності передбачення витрат на 2025 - 2027роки.</t>
  </si>
  <si>
    <t xml:space="preserve"> 14. Бюджетні зобов'язання у 2023 - 2025  роках:</t>
  </si>
  <si>
    <t>1) кредиторська заборгованість місцевого бюджету у  20223 році:</t>
  </si>
  <si>
    <t>2) кредиторська заборгованість місцевого бюджету у  2024 - 2025 роках:</t>
  </si>
  <si>
    <t>3) дебіторська заборгованість у 2023 - 2024  роках:</t>
  </si>
  <si>
    <t xml:space="preserve"> 4) аналіз управління бюджетними зобов'язаннями та пропозиції щодо упорядкування бюджетних зобов'язань у 2024 році.</t>
  </si>
  <si>
    <t>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внаслідок використання коштів спеціального фонду бюджету у 2023 році, та очікувані результати у  2024 році.</t>
  </si>
  <si>
    <t>У 2024 році очікується використання коштів загального фонду на виконання робіт з благоустрою території Унаслідок використання коштів загального фонду на території Новокодацького району, а саме: утримання в належному технічному та санітарному ствні об'єктів благоустрою, прибирання території району, ліквідація стихійних звалищ,, утримання зелених насаджень, утримання доріг в осінньо-зимовий період, тощо.</t>
  </si>
</sst>
</file>

<file path=xl/styles.xml><?xml version="1.0" encoding="utf-8"?>
<styleSheet xmlns="http://schemas.openxmlformats.org/spreadsheetml/2006/main">
  <numFmts count="7">
    <numFmt numFmtId="164" formatCode="0&quot;      &quot;"/>
    <numFmt numFmtId="165" formatCode="0&quot;    &quot;"/>
    <numFmt numFmtId="166" formatCode="0&quot;  &quot;"/>
    <numFmt numFmtId="167" formatCode="0000&quot;    &quot;"/>
    <numFmt numFmtId="168" formatCode="0000000000"/>
    <numFmt numFmtId="169" formatCode="0&quot; рік&quot;"/>
    <numFmt numFmtId="170" formatCode="0&quot; рік &quot;"/>
  </numFmts>
  <fonts count="18">
    <font>
      <sz val="8"/>
      <name val="Arial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14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sz val="10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auto="1"/>
      </patternFill>
    </fill>
    <fill>
      <patternFill patternType="solid">
        <fgColor theme="0"/>
        <bgColor rgb="FF000000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3" fontId="4" fillId="2" borderId="0" xfId="0" applyNumberFormat="1" applyFont="1" applyFill="1" applyAlignment="1">
      <alignment horizontal="left"/>
    </xf>
    <xf numFmtId="3" fontId="1" fillId="2" borderId="0" xfId="0" applyNumberFormat="1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0" fontId="10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3" fontId="1" fillId="4" borderId="0" xfId="0" applyNumberFormat="1" applyFont="1" applyFill="1" applyAlignment="1">
      <alignment horizontal="left" vertical="center" wrapText="1"/>
    </xf>
    <xf numFmtId="0" fontId="6" fillId="4" borderId="0" xfId="0" applyFont="1" applyFill="1" applyAlignment="1">
      <alignment horizontal="left"/>
    </xf>
    <xf numFmtId="0" fontId="1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3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center"/>
    </xf>
    <xf numFmtId="1" fontId="12" fillId="2" borderId="0" xfId="0" applyNumberFormat="1" applyFont="1" applyFill="1" applyBorder="1" applyAlignment="1">
      <alignment horizontal="left" vertical="center" wrapText="1"/>
    </xf>
    <xf numFmtId="3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12" fillId="2" borderId="37" xfId="0" applyFont="1" applyFill="1" applyBorder="1" applyAlignment="1">
      <alignment horizontal="left" vertical="center" wrapText="1"/>
    </xf>
    <xf numFmtId="1" fontId="12" fillId="2" borderId="37" xfId="0" applyNumberFormat="1" applyFont="1" applyFill="1" applyBorder="1" applyAlignment="1">
      <alignment horizontal="left" vertical="center" wrapText="1"/>
    </xf>
    <xf numFmtId="3" fontId="12" fillId="2" borderId="37" xfId="0" applyNumberFormat="1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>
      <alignment horizontal="left" vertical="center" wrapText="1"/>
    </xf>
    <xf numFmtId="3" fontId="17" fillId="4" borderId="32" xfId="0" applyNumberFormat="1" applyFont="1" applyFill="1" applyBorder="1" applyAlignment="1">
      <alignment horizontal="center" vertical="center" wrapText="1"/>
    </xf>
    <xf numFmtId="3" fontId="17" fillId="4" borderId="0" xfId="0" applyNumberFormat="1" applyFont="1" applyFill="1" applyAlignment="1">
      <alignment horizontal="left" vertical="center" wrapText="1"/>
    </xf>
    <xf numFmtId="3" fontId="17" fillId="2" borderId="32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" fontId="6" fillId="2" borderId="17" xfId="0" applyNumberFormat="1" applyFont="1" applyFill="1" applyBorder="1" applyAlignment="1">
      <alignment horizontal="center" vertical="center" wrapText="1"/>
    </xf>
    <xf numFmtId="1" fontId="6" fillId="4" borderId="17" xfId="0" applyNumberFormat="1" applyFont="1" applyFill="1" applyBorder="1" applyAlignment="1">
      <alignment horizontal="center" vertical="center" wrapText="1"/>
    </xf>
    <xf numFmtId="1" fontId="6" fillId="2" borderId="19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3" fontId="6" fillId="2" borderId="19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3" fontId="6" fillId="4" borderId="19" xfId="0" applyNumberFormat="1" applyFont="1" applyFill="1" applyBorder="1" applyAlignment="1">
      <alignment horizontal="right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left" vertical="center" wrapText="1"/>
    </xf>
    <xf numFmtId="3" fontId="6" fillId="4" borderId="29" xfId="0" applyNumberFormat="1" applyFont="1" applyFill="1" applyBorder="1" applyAlignment="1">
      <alignment horizontal="right" vertical="center" wrapText="1"/>
    </xf>
    <xf numFmtId="3" fontId="6" fillId="4" borderId="37" xfId="0" applyNumberFormat="1" applyFont="1" applyFill="1" applyBorder="1" applyAlignment="1">
      <alignment horizontal="right" vertical="center" wrapText="1"/>
    </xf>
    <xf numFmtId="3" fontId="6" fillId="4" borderId="0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center" vertical="center" wrapText="1"/>
    </xf>
    <xf numFmtId="1" fontId="12" fillId="2" borderId="29" xfId="0" applyNumberFormat="1" applyFont="1" applyFill="1" applyBorder="1" applyAlignment="1">
      <alignment horizontal="left" vertical="center" wrapText="1"/>
    </xf>
    <xf numFmtId="1" fontId="12" fillId="2" borderId="36" xfId="0" applyNumberFormat="1" applyFont="1" applyFill="1" applyBorder="1" applyAlignment="1">
      <alignment horizontal="left" vertical="center" wrapText="1"/>
    </xf>
    <xf numFmtId="3" fontId="12" fillId="2" borderId="19" xfId="0" applyNumberFormat="1" applyFont="1" applyFill="1" applyBorder="1" applyAlignment="1">
      <alignment horizontal="left" vertical="center" wrapText="1"/>
    </xf>
    <xf numFmtId="3" fontId="12" fillId="2" borderId="33" xfId="0" applyNumberFormat="1" applyFont="1" applyFill="1" applyBorder="1" applyAlignment="1">
      <alignment horizontal="left" vertical="center" wrapText="1"/>
    </xf>
    <xf numFmtId="3" fontId="12" fillId="2" borderId="8" xfId="0" applyNumberFormat="1" applyFont="1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36" xfId="0" applyFont="1" applyFill="1" applyBorder="1" applyAlignment="1">
      <alignment horizontal="left" vertical="center" wrapText="1"/>
    </xf>
    <xf numFmtId="3" fontId="12" fillId="2" borderId="29" xfId="0" applyNumberFormat="1" applyFont="1" applyFill="1" applyBorder="1" applyAlignment="1">
      <alignment horizontal="left" vertical="center" wrapText="1"/>
    </xf>
    <xf numFmtId="3" fontId="12" fillId="2" borderId="36" xfId="0" applyNumberFormat="1" applyFont="1" applyFill="1" applyBorder="1" applyAlignment="1">
      <alignment horizontal="left" vertical="center" wrapText="1"/>
    </xf>
    <xf numFmtId="1" fontId="6" fillId="2" borderId="19" xfId="0" applyNumberFormat="1" applyFont="1" applyFill="1" applyBorder="1" applyAlignment="1">
      <alignment horizontal="left" vertical="center" wrapText="1"/>
    </xf>
    <xf numFmtId="1" fontId="6" fillId="2" borderId="19" xfId="0" applyNumberFormat="1" applyFont="1" applyFill="1" applyBorder="1" applyAlignment="1">
      <alignment horizontal="right" vertical="center" wrapText="1"/>
    </xf>
    <xf numFmtId="1" fontId="6" fillId="4" borderId="19" xfId="0" applyNumberFormat="1" applyFont="1" applyFill="1" applyBorder="1" applyAlignment="1">
      <alignment horizontal="right" vertical="center" wrapText="1"/>
    </xf>
    <xf numFmtId="1" fontId="6" fillId="4" borderId="29" xfId="0" applyNumberFormat="1" applyFont="1" applyFill="1" applyBorder="1" applyAlignment="1">
      <alignment horizontal="right" vertical="center" wrapText="1"/>
    </xf>
    <xf numFmtId="1" fontId="6" fillId="4" borderId="37" xfId="0" applyNumberFormat="1" applyFont="1" applyFill="1" applyBorder="1" applyAlignment="1">
      <alignment horizontal="right" vertical="center" wrapText="1"/>
    </xf>
    <xf numFmtId="1" fontId="6" fillId="4" borderId="0" xfId="0" applyNumberFormat="1" applyFont="1" applyFill="1" applyBorder="1" applyAlignment="1">
      <alignment horizontal="right" vertical="center" wrapText="1"/>
    </xf>
    <xf numFmtId="1" fontId="1" fillId="4" borderId="17" xfId="0" applyNumberFormat="1" applyFont="1" applyFill="1" applyBorder="1" applyAlignment="1">
      <alignment horizontal="center" vertical="center" wrapText="1"/>
    </xf>
    <xf numFmtId="1" fontId="1" fillId="4" borderId="18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right" vertical="center" wrapText="1"/>
    </xf>
    <xf numFmtId="0" fontId="6" fillId="4" borderId="0" xfId="0" applyFont="1" applyFill="1" applyBorder="1" applyAlignment="1">
      <alignment horizontal="right" vertical="center" wrapText="1"/>
    </xf>
    <xf numFmtId="0" fontId="6" fillId="2" borderId="34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" fontId="6" fillId="2" borderId="16" xfId="0" applyNumberFormat="1" applyFont="1" applyFill="1" applyBorder="1" applyAlignment="1">
      <alignment horizontal="center" vertical="center" wrapText="1"/>
    </xf>
    <xf numFmtId="1" fontId="6" fillId="2" borderId="28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12" fillId="2" borderId="19" xfId="0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" fontId="6" fillId="4" borderId="18" xfId="0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righ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169" fontId="12" fillId="2" borderId="11" xfId="0" applyNumberFormat="1" applyFont="1" applyFill="1" applyBorder="1" applyAlignment="1">
      <alignment horizontal="center" vertical="center" wrapText="1"/>
    </xf>
    <xf numFmtId="169" fontId="12" fillId="2" borderId="12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1" fontId="6" fillId="4" borderId="19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3" fontId="12" fillId="4" borderId="19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center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1" fontId="12" fillId="4" borderId="17" xfId="0" applyNumberFormat="1" applyFont="1" applyFill="1" applyBorder="1" applyAlignment="1">
      <alignment horizontal="center" vertical="center" wrapText="1"/>
    </xf>
    <xf numFmtId="1" fontId="12" fillId="4" borderId="18" xfId="0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right" vertical="center" wrapText="1" indent="2"/>
    </xf>
    <xf numFmtId="1" fontId="1" fillId="2" borderId="28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9" fontId="12" fillId="4" borderId="11" xfId="0" applyNumberFormat="1" applyFont="1" applyFill="1" applyBorder="1" applyAlignment="1">
      <alignment horizontal="center" vertical="center" wrapText="1"/>
    </xf>
    <xf numFmtId="170" fontId="12" fillId="4" borderId="12" xfId="0" applyNumberFormat="1" applyFont="1" applyFill="1" applyBorder="1" applyAlignment="1">
      <alignment horizontal="center" vertical="center" wrapText="1"/>
    </xf>
    <xf numFmtId="169" fontId="12" fillId="2" borderId="26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3" fontId="7" fillId="2" borderId="0" xfId="0" applyNumberFormat="1" applyFont="1" applyFill="1" applyAlignment="1">
      <alignment horizontal="left" vertical="center" wrapText="1"/>
    </xf>
    <xf numFmtId="0" fontId="12" fillId="4" borderId="25" xfId="0" applyFont="1" applyFill="1" applyBorder="1" applyAlignment="1">
      <alignment horizontal="center" vertical="center" wrapText="1"/>
    </xf>
    <xf numFmtId="3" fontId="17" fillId="4" borderId="32" xfId="0" applyNumberFormat="1" applyFont="1" applyFill="1" applyBorder="1" applyAlignment="1">
      <alignment horizontal="center" vertical="center" wrapText="1"/>
    </xf>
    <xf numFmtId="1" fontId="12" fillId="2" borderId="19" xfId="0" applyNumberFormat="1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1" fontId="12" fillId="2" borderId="16" xfId="0" applyNumberFormat="1" applyFont="1" applyFill="1" applyBorder="1" applyAlignment="1">
      <alignment horizontal="center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1" fontId="12" fillId="4" borderId="20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" fontId="12" fillId="4" borderId="21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right" vertical="center" wrapText="1" indent="1"/>
    </xf>
    <xf numFmtId="0" fontId="6" fillId="2" borderId="19" xfId="0" applyFont="1" applyFill="1" applyBorder="1" applyAlignment="1">
      <alignment horizontal="right" vertical="center" wrapText="1" indent="1"/>
    </xf>
    <xf numFmtId="3" fontId="6" fillId="4" borderId="19" xfId="0" applyNumberFormat="1" applyFont="1" applyFill="1" applyBorder="1" applyAlignment="1">
      <alignment horizontal="right" vertical="center" wrapText="1" indent="1"/>
    </xf>
    <xf numFmtId="0" fontId="6" fillId="4" borderId="19" xfId="0" applyFont="1" applyFill="1" applyBorder="1" applyAlignment="1">
      <alignment horizontal="right" vertical="center" wrapText="1" inden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right" vertical="center" wrapText="1"/>
    </xf>
    <xf numFmtId="0" fontId="16" fillId="4" borderId="19" xfId="0" applyFont="1" applyFill="1" applyBorder="1" applyAlignment="1">
      <alignment horizontal="right" vertical="center" wrapText="1"/>
    </xf>
    <xf numFmtId="0" fontId="15" fillId="2" borderId="19" xfId="0" applyFont="1" applyFill="1" applyBorder="1" applyAlignment="1">
      <alignment horizontal="right" vertical="center" wrapText="1"/>
    </xf>
    <xf numFmtId="1" fontId="15" fillId="2" borderId="19" xfId="0" applyNumberFormat="1" applyFont="1" applyFill="1" applyBorder="1" applyAlignment="1">
      <alignment horizontal="right" vertical="center" wrapText="1"/>
    </xf>
    <xf numFmtId="1" fontId="15" fillId="4" borderId="19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right" vertical="center" wrapText="1"/>
    </xf>
    <xf numFmtId="3" fontId="15" fillId="4" borderId="19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68" fontId="3" fillId="4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1" fontId="3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DB292"/>
  <sheetViews>
    <sheetView tabSelected="1" topLeftCell="A261" zoomScale="80" zoomScaleNormal="80" workbookViewId="0">
      <selection activeCell="AE246" sqref="AE246:AJ246"/>
    </sheetView>
  </sheetViews>
  <sheetFormatPr defaultColWidth="10.5" defaultRowHeight="11.45" customHeight="1"/>
  <cols>
    <col min="1" max="1" width="3.5" style="1" customWidth="1"/>
    <col min="2" max="4" width="2.33203125" style="1" customWidth="1"/>
    <col min="5" max="5" width="4" style="1" customWidth="1"/>
    <col min="6" max="27" width="2.33203125" style="1" customWidth="1"/>
    <col min="28" max="28" width="3.83203125" style="1" customWidth="1"/>
    <col min="29" max="64" width="2.33203125" style="1" customWidth="1"/>
    <col min="65" max="106" width="2.33203125" style="31" customWidth="1"/>
  </cols>
  <sheetData>
    <row r="1" spans="1:106" s="2" customFormat="1" ht="15" customHeight="1">
      <c r="BK1" s="239" t="s">
        <v>0</v>
      </c>
      <c r="BL1" s="239"/>
      <c r="BM1" s="239"/>
      <c r="BN1" s="239"/>
      <c r="BO1" s="239"/>
      <c r="BP1" s="239"/>
      <c r="BQ1" s="239"/>
      <c r="BR1" s="239"/>
      <c r="BS1" s="239"/>
      <c r="BT1" s="239"/>
      <c r="BU1" s="239"/>
      <c r="BV1" s="239"/>
      <c r="BW1" s="239"/>
      <c r="BX1" s="239"/>
      <c r="BY1" s="239"/>
      <c r="BZ1" s="239"/>
      <c r="CA1" s="239"/>
      <c r="CB1" s="239"/>
      <c r="CC1" s="239"/>
      <c r="CD1" s="239"/>
      <c r="CE1" s="239"/>
      <c r="CF1" s="239"/>
      <c r="CG1" s="239"/>
      <c r="CH1" s="239"/>
      <c r="CI1" s="239"/>
      <c r="CJ1" s="239"/>
      <c r="CK1" s="239"/>
      <c r="CL1" s="239"/>
      <c r="CM1" s="239"/>
      <c r="CN1" s="239"/>
      <c r="CO1" s="239"/>
      <c r="CP1" s="239"/>
      <c r="CQ1" s="239"/>
      <c r="CR1" s="239"/>
      <c r="CS1" s="239"/>
      <c r="CT1" s="239"/>
      <c r="CU1" s="239"/>
      <c r="CV1" s="239"/>
      <c r="CW1" s="239"/>
      <c r="CX1" s="32"/>
      <c r="CY1" s="32"/>
      <c r="CZ1" s="32"/>
      <c r="DA1" s="32"/>
      <c r="DB1" s="32"/>
    </row>
    <row r="2" spans="1:106" s="2" customFormat="1" ht="15" customHeight="1">
      <c r="BK2" s="240" t="s">
        <v>1</v>
      </c>
      <c r="BL2" s="240"/>
      <c r="BM2" s="240"/>
      <c r="BN2" s="240"/>
      <c r="BO2" s="240"/>
      <c r="BP2" s="240"/>
      <c r="BQ2" s="240"/>
      <c r="BR2" s="240"/>
      <c r="BS2" s="240"/>
      <c r="BT2" s="240"/>
      <c r="BU2" s="240"/>
      <c r="BV2" s="240"/>
      <c r="BW2" s="240"/>
      <c r="BX2" s="240"/>
      <c r="BY2" s="240"/>
      <c r="BZ2" s="240"/>
      <c r="CA2" s="240"/>
      <c r="CB2" s="240"/>
      <c r="CC2" s="240"/>
      <c r="CD2" s="240"/>
      <c r="CE2" s="240"/>
      <c r="CF2" s="240"/>
      <c r="CG2" s="240"/>
      <c r="CH2" s="240"/>
      <c r="CI2" s="240"/>
      <c r="CJ2" s="240"/>
      <c r="CK2" s="240"/>
      <c r="CL2" s="240"/>
      <c r="CM2" s="240"/>
      <c r="CN2" s="240"/>
      <c r="CO2" s="240"/>
      <c r="CP2" s="240"/>
      <c r="CQ2" s="240"/>
      <c r="CR2" s="240"/>
      <c r="CS2" s="240"/>
      <c r="CT2" s="240"/>
      <c r="CU2" s="240"/>
      <c r="CV2" s="240"/>
      <c r="CW2" s="240"/>
      <c r="CX2" s="32"/>
      <c r="CY2" s="32"/>
      <c r="CZ2" s="32"/>
      <c r="DA2" s="32"/>
      <c r="DB2" s="32"/>
    </row>
    <row r="3" spans="1:106" s="2" customFormat="1" ht="15" customHeight="1">
      <c r="BK3" s="240" t="s">
        <v>2</v>
      </c>
      <c r="BL3" s="240"/>
      <c r="BM3" s="240"/>
      <c r="BN3" s="240"/>
      <c r="BO3" s="240"/>
      <c r="BP3" s="240"/>
      <c r="BQ3" s="240"/>
      <c r="BR3" s="240"/>
      <c r="BS3" s="240"/>
      <c r="BT3" s="240"/>
      <c r="BU3" s="240"/>
      <c r="BV3" s="240"/>
      <c r="BW3" s="240"/>
      <c r="BX3" s="240"/>
      <c r="BY3" s="240"/>
      <c r="BZ3" s="240"/>
      <c r="CA3" s="240"/>
      <c r="CB3" s="240"/>
      <c r="CC3" s="240"/>
      <c r="CD3" s="240"/>
      <c r="CE3" s="240"/>
      <c r="CF3" s="240"/>
      <c r="CG3" s="240"/>
      <c r="CH3" s="240"/>
      <c r="CI3" s="240"/>
      <c r="CJ3" s="240"/>
      <c r="CK3" s="240"/>
      <c r="CL3" s="240"/>
      <c r="CM3" s="240"/>
      <c r="CN3" s="240"/>
      <c r="CO3" s="240"/>
      <c r="CP3" s="240"/>
      <c r="CQ3" s="240"/>
      <c r="CR3" s="240"/>
      <c r="CS3" s="240"/>
      <c r="CT3" s="240"/>
      <c r="CU3" s="240"/>
      <c r="CV3" s="240"/>
      <c r="CW3" s="240"/>
      <c r="CX3" s="32"/>
      <c r="CY3" s="32"/>
      <c r="CZ3" s="32"/>
      <c r="DA3" s="32"/>
      <c r="DB3" s="32"/>
    </row>
    <row r="4" spans="1:106" s="2" customFormat="1" ht="29.1" customHeight="1">
      <c r="BK4" s="240" t="s">
        <v>3</v>
      </c>
      <c r="BL4" s="240"/>
      <c r="BM4" s="240"/>
      <c r="BN4" s="240"/>
      <c r="BO4" s="240"/>
      <c r="BP4" s="240"/>
      <c r="BQ4" s="240"/>
      <c r="BR4" s="240"/>
      <c r="BS4" s="240"/>
      <c r="BT4" s="240"/>
      <c r="BU4" s="240"/>
      <c r="BV4" s="240"/>
      <c r="BW4" s="240"/>
      <c r="BX4" s="240"/>
      <c r="BY4" s="240"/>
      <c r="BZ4" s="240"/>
      <c r="CA4" s="240"/>
      <c r="CB4" s="240"/>
      <c r="CC4" s="240"/>
      <c r="CD4" s="240"/>
      <c r="CE4" s="240"/>
      <c r="CF4" s="240"/>
      <c r="CG4" s="240"/>
      <c r="CH4" s="240"/>
      <c r="CI4" s="240"/>
      <c r="CJ4" s="240"/>
      <c r="CK4" s="240"/>
      <c r="CL4" s="240"/>
      <c r="CM4" s="240"/>
      <c r="CN4" s="240"/>
      <c r="CO4" s="240"/>
      <c r="CP4" s="240"/>
      <c r="CQ4" s="240"/>
      <c r="CR4" s="240"/>
      <c r="CS4" s="240"/>
      <c r="CT4" s="240"/>
      <c r="CU4" s="240"/>
      <c r="CV4" s="240"/>
      <c r="CW4" s="240"/>
      <c r="CX4" s="32"/>
      <c r="CY4" s="32"/>
      <c r="CZ4" s="32"/>
      <c r="DA4" s="32"/>
      <c r="DB4" s="32"/>
    </row>
    <row r="6" spans="1:106" s="4" customFormat="1" ht="18.95" customHeight="1">
      <c r="A6" s="241" t="s">
        <v>137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241"/>
      <c r="AQ6" s="241"/>
      <c r="AR6" s="241"/>
      <c r="AS6" s="241"/>
      <c r="AT6" s="241"/>
      <c r="AU6" s="241"/>
      <c r="AV6" s="241"/>
      <c r="AW6" s="241"/>
      <c r="AX6" s="241"/>
      <c r="AY6" s="241"/>
      <c r="AZ6" s="241"/>
      <c r="BA6" s="241"/>
      <c r="BB6" s="241"/>
      <c r="BC6" s="241"/>
      <c r="BD6" s="241"/>
      <c r="BE6" s="241"/>
      <c r="BF6" s="241"/>
      <c r="BG6" s="241"/>
      <c r="BH6" s="241"/>
      <c r="BI6" s="241"/>
      <c r="BJ6" s="241"/>
      <c r="BK6" s="241"/>
      <c r="BL6" s="241"/>
      <c r="BM6" s="241"/>
      <c r="BN6" s="241"/>
      <c r="BO6" s="241"/>
      <c r="BP6" s="241"/>
      <c r="BQ6" s="241"/>
      <c r="BR6" s="241"/>
      <c r="BS6" s="241"/>
      <c r="BT6" s="241"/>
      <c r="BU6" s="241"/>
      <c r="BV6" s="241"/>
      <c r="BW6" s="241"/>
      <c r="BX6" s="241"/>
      <c r="BY6" s="241"/>
      <c r="BZ6" s="241"/>
      <c r="CA6" s="241"/>
      <c r="CB6" s="241"/>
      <c r="CC6" s="241"/>
      <c r="CD6" s="241"/>
      <c r="CE6" s="241"/>
      <c r="CF6" s="241"/>
      <c r="CG6" s="241"/>
      <c r="CH6" s="241"/>
      <c r="CI6" s="241"/>
      <c r="CJ6" s="241"/>
      <c r="CK6" s="241"/>
      <c r="CL6" s="241"/>
      <c r="CM6" s="241"/>
      <c r="CN6" s="241"/>
      <c r="CO6" s="241"/>
      <c r="CP6" s="241"/>
      <c r="CQ6" s="241"/>
      <c r="CR6" s="241"/>
      <c r="CS6" s="241"/>
      <c r="CT6" s="241"/>
      <c r="CU6" s="241"/>
      <c r="CV6" s="241"/>
      <c r="CW6" s="241"/>
      <c r="CX6" s="22"/>
      <c r="CY6" s="22"/>
      <c r="CZ6" s="22"/>
      <c r="DA6" s="22"/>
      <c r="DB6" s="22"/>
    </row>
    <row r="8" spans="1:106" s="3" customFormat="1" ht="15" customHeight="1">
      <c r="A8" s="232" t="s">
        <v>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M8" s="242">
        <v>42</v>
      </c>
      <c r="BN8" s="242"/>
      <c r="BO8" s="242"/>
      <c r="BP8" s="242"/>
      <c r="BQ8" s="242"/>
      <c r="BR8" s="242"/>
      <c r="BS8" s="242"/>
      <c r="BT8" s="242"/>
      <c r="BU8" s="242"/>
      <c r="BV8" s="242"/>
      <c r="BW8" s="242"/>
      <c r="BX8" s="242"/>
      <c r="BY8" s="242"/>
      <c r="BZ8" s="242"/>
      <c r="CA8" s="242"/>
      <c r="CB8" s="242"/>
      <c r="CC8" s="242"/>
      <c r="CD8" s="21"/>
      <c r="CE8" s="21"/>
      <c r="CF8" s="21"/>
      <c r="CG8" s="21"/>
      <c r="CH8" s="243">
        <v>44152814</v>
      </c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1"/>
      <c r="CZ8" s="21"/>
      <c r="DA8" s="21"/>
      <c r="DB8" s="21"/>
    </row>
    <row r="9" spans="1:106" s="4" customFormat="1" ht="45" customHeight="1">
      <c r="A9" s="244" t="s">
        <v>5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M9" s="93" t="s">
        <v>6</v>
      </c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22"/>
      <c r="CF9" s="22"/>
      <c r="CG9" s="22"/>
      <c r="CH9" s="236" t="s">
        <v>7</v>
      </c>
      <c r="CI9" s="236"/>
      <c r="CJ9" s="236"/>
      <c r="CK9" s="236"/>
      <c r="CL9" s="236"/>
      <c r="CM9" s="236"/>
      <c r="CN9" s="236"/>
      <c r="CO9" s="236"/>
      <c r="CP9" s="236"/>
      <c r="CQ9" s="236"/>
      <c r="CR9" s="236"/>
      <c r="CS9" s="236"/>
      <c r="CT9" s="236"/>
      <c r="CU9" s="236"/>
      <c r="CV9" s="236"/>
      <c r="CW9" s="236"/>
      <c r="CX9" s="236"/>
      <c r="CY9" s="236"/>
      <c r="CZ9" s="22"/>
      <c r="DA9" s="22"/>
      <c r="DB9" s="22"/>
    </row>
    <row r="11" spans="1:106" s="3" customFormat="1" ht="15" customHeight="1">
      <c r="A11" s="232" t="s">
        <v>8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2"/>
      <c r="BA11" s="232"/>
      <c r="BB11" s="232"/>
      <c r="BC11" s="232"/>
      <c r="BD11" s="232"/>
      <c r="BE11" s="232"/>
      <c r="BF11" s="232"/>
      <c r="BG11" s="232"/>
      <c r="BM11" s="245">
        <v>421</v>
      </c>
      <c r="BN11" s="245"/>
      <c r="BO11" s="245"/>
      <c r="BP11" s="245"/>
      <c r="BQ11" s="245"/>
      <c r="BR11" s="245"/>
      <c r="BS11" s="245"/>
      <c r="BT11" s="245"/>
      <c r="BU11" s="245"/>
      <c r="BV11" s="245"/>
      <c r="BW11" s="245"/>
      <c r="BX11" s="245"/>
      <c r="BY11" s="245"/>
      <c r="BZ11" s="245"/>
      <c r="CA11" s="245"/>
      <c r="CB11" s="245"/>
      <c r="CC11" s="245"/>
      <c r="CD11" s="21"/>
      <c r="CE11" s="21"/>
      <c r="CF11" s="21"/>
      <c r="CG11" s="21"/>
      <c r="CH11" s="243">
        <v>44152814</v>
      </c>
      <c r="CI11" s="243"/>
      <c r="CJ11" s="243"/>
      <c r="CK11" s="243"/>
      <c r="CL11" s="243"/>
      <c r="CM11" s="243"/>
      <c r="CN11" s="243"/>
      <c r="CO11" s="243"/>
      <c r="CP11" s="243"/>
      <c r="CQ11" s="243"/>
      <c r="CR11" s="243"/>
      <c r="CS11" s="243"/>
      <c r="CT11" s="243"/>
      <c r="CU11" s="243"/>
      <c r="CV11" s="243"/>
      <c r="CW11" s="243"/>
      <c r="CX11" s="243"/>
      <c r="CY11" s="21"/>
      <c r="CZ11" s="21"/>
      <c r="DA11" s="21"/>
      <c r="DB11" s="21"/>
    </row>
    <row r="12" spans="1:106" s="4" customFormat="1" ht="75" customHeight="1">
      <c r="A12" s="235" t="s">
        <v>9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M12" s="93" t="s">
        <v>10</v>
      </c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22"/>
      <c r="CE12" s="22"/>
      <c r="CF12" s="22"/>
      <c r="CG12" s="22"/>
      <c r="CH12" s="236" t="s">
        <v>7</v>
      </c>
      <c r="CI12" s="236"/>
      <c r="CJ12" s="236"/>
      <c r="CK12" s="236"/>
      <c r="CL12" s="236"/>
      <c r="CM12" s="236"/>
      <c r="CN12" s="236"/>
      <c r="CO12" s="236"/>
      <c r="CP12" s="236"/>
      <c r="CQ12" s="236"/>
      <c r="CR12" s="236"/>
      <c r="CS12" s="236"/>
      <c r="CT12" s="236"/>
      <c r="CU12" s="236"/>
      <c r="CV12" s="236"/>
      <c r="CW12" s="236"/>
      <c r="CX12" s="236"/>
      <c r="CY12" s="236"/>
      <c r="CZ12" s="22"/>
      <c r="DA12" s="22"/>
      <c r="DB12" s="22"/>
    </row>
    <row r="14" spans="1:106" s="3" customFormat="1" ht="15" customHeight="1">
      <c r="A14" s="3" t="s">
        <v>11</v>
      </c>
      <c r="B14" s="229">
        <v>4216030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P14" s="230">
        <v>6030</v>
      </c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C14" s="231">
        <v>620</v>
      </c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Q14" s="232" t="s">
        <v>12</v>
      </c>
      <c r="AR14" s="232"/>
      <c r="AS14" s="232"/>
      <c r="AT14" s="232"/>
      <c r="AU14" s="232"/>
      <c r="AV14" s="232"/>
      <c r="AW14" s="232"/>
      <c r="AX14" s="232"/>
      <c r="AY14" s="232"/>
      <c r="AZ14" s="232"/>
      <c r="BA14" s="232"/>
      <c r="BB14" s="232"/>
      <c r="BC14" s="232"/>
      <c r="BD14" s="232"/>
      <c r="BE14" s="232"/>
      <c r="BF14" s="232"/>
      <c r="BG14" s="232"/>
      <c r="BH14" s="232"/>
      <c r="BI14" s="232"/>
      <c r="BJ14" s="232"/>
      <c r="BK14" s="232"/>
      <c r="BL14" s="232"/>
      <c r="BM14" s="232"/>
      <c r="BN14" s="232"/>
      <c r="BO14" s="232"/>
      <c r="BP14" s="232"/>
      <c r="BQ14" s="232"/>
      <c r="BR14" s="232"/>
      <c r="BS14" s="232"/>
      <c r="BT14" s="232"/>
      <c r="BU14" s="232"/>
      <c r="BV14" s="232"/>
      <c r="BW14" s="232"/>
      <c r="BX14" s="232"/>
      <c r="BY14" s="232"/>
      <c r="BZ14" s="232"/>
      <c r="CA14" s="232"/>
      <c r="CB14" s="232"/>
      <c r="CC14" s="232"/>
      <c r="CD14" s="21"/>
      <c r="CE14" s="21"/>
      <c r="CF14" s="21"/>
      <c r="CG14" s="21"/>
      <c r="CH14" s="233">
        <v>457600000</v>
      </c>
      <c r="CI14" s="233"/>
      <c r="CJ14" s="233"/>
      <c r="CK14" s="233"/>
      <c r="CL14" s="233"/>
      <c r="CM14" s="233"/>
      <c r="CN14" s="233"/>
      <c r="CO14" s="233"/>
      <c r="CP14" s="233"/>
      <c r="CQ14" s="233"/>
      <c r="CR14" s="233"/>
      <c r="CS14" s="233"/>
      <c r="CT14" s="233"/>
      <c r="CU14" s="233"/>
      <c r="CV14" s="233"/>
      <c r="CW14" s="233"/>
      <c r="CX14" s="233"/>
      <c r="CY14" s="21"/>
      <c r="CZ14" s="21"/>
      <c r="DA14" s="21"/>
      <c r="DB14" s="21"/>
    </row>
    <row r="15" spans="1:106" s="4" customFormat="1" ht="57" customHeight="1">
      <c r="B15" s="234" t="s">
        <v>13</v>
      </c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P15" s="234" t="s">
        <v>14</v>
      </c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C15" s="234" t="s">
        <v>15</v>
      </c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Q15" s="235" t="s">
        <v>16</v>
      </c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  <c r="BI15" s="235"/>
      <c r="BJ15" s="235"/>
      <c r="BK15" s="235"/>
      <c r="BL15" s="235"/>
      <c r="BM15" s="235"/>
      <c r="BN15" s="235"/>
      <c r="BO15" s="235"/>
      <c r="BP15" s="235"/>
      <c r="BQ15" s="235"/>
      <c r="BR15" s="235"/>
      <c r="BS15" s="235"/>
      <c r="BT15" s="235"/>
      <c r="BU15" s="235"/>
      <c r="BV15" s="235"/>
      <c r="BW15" s="235"/>
      <c r="BX15" s="235"/>
      <c r="BY15" s="235"/>
      <c r="BZ15" s="235"/>
      <c r="CA15" s="235"/>
      <c r="CB15" s="235"/>
      <c r="CC15" s="235"/>
      <c r="CD15" s="22"/>
      <c r="CE15" s="22"/>
      <c r="CF15" s="22"/>
      <c r="CG15" s="22"/>
      <c r="CH15" s="236" t="s">
        <v>17</v>
      </c>
      <c r="CI15" s="236"/>
      <c r="CJ15" s="236"/>
      <c r="CK15" s="236"/>
      <c r="CL15" s="236"/>
      <c r="CM15" s="236"/>
      <c r="CN15" s="236"/>
      <c r="CO15" s="236"/>
      <c r="CP15" s="236"/>
      <c r="CQ15" s="236"/>
      <c r="CR15" s="236"/>
      <c r="CS15" s="236"/>
      <c r="CT15" s="236"/>
      <c r="CU15" s="236"/>
      <c r="CV15" s="236"/>
      <c r="CW15" s="236"/>
      <c r="CX15" s="236"/>
      <c r="CY15" s="236"/>
      <c r="CZ15" s="22"/>
      <c r="DA15" s="22"/>
      <c r="DB15" s="22"/>
    </row>
    <row r="17" spans="1:106" s="5" customFormat="1" ht="12.95" customHeight="1">
      <c r="A17" s="92" t="s">
        <v>138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33"/>
      <c r="CZ17" s="33"/>
      <c r="DA17" s="33"/>
      <c r="DB17" s="33"/>
    </row>
    <row r="18" spans="1:106" s="5" customFormat="1" ht="12.95" customHeight="1">
      <c r="A18" s="92" t="s">
        <v>18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33"/>
      <c r="CZ18" s="33"/>
      <c r="DA18" s="33"/>
      <c r="DB18" s="33"/>
    </row>
    <row r="19" spans="1:106" s="4" customFormat="1" ht="12.95" customHeight="1">
      <c r="B19" s="237" t="s">
        <v>19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  <c r="BI19" s="237"/>
      <c r="BJ19" s="237"/>
      <c r="BK19" s="237"/>
      <c r="BL19" s="237"/>
      <c r="BM19" s="237"/>
      <c r="BN19" s="237"/>
      <c r="BO19" s="237"/>
      <c r="BP19" s="237"/>
      <c r="BQ19" s="237"/>
      <c r="BR19" s="237"/>
      <c r="BS19" s="237"/>
      <c r="BT19" s="237"/>
      <c r="BU19" s="237"/>
      <c r="BV19" s="237"/>
      <c r="BW19" s="237"/>
      <c r="BX19" s="237"/>
      <c r="BY19" s="237"/>
      <c r="BZ19" s="237"/>
      <c r="CA19" s="237"/>
      <c r="CB19" s="237"/>
      <c r="CC19" s="237"/>
      <c r="CD19" s="237"/>
      <c r="CE19" s="237"/>
      <c r="CF19" s="237"/>
      <c r="CG19" s="237"/>
      <c r="CH19" s="237"/>
      <c r="CI19" s="237"/>
      <c r="CJ19" s="237"/>
      <c r="CK19" s="237"/>
      <c r="CL19" s="237"/>
      <c r="CM19" s="237"/>
      <c r="CN19" s="237"/>
      <c r="CO19" s="237"/>
      <c r="CP19" s="237"/>
      <c r="CQ19" s="237"/>
      <c r="CR19" s="237"/>
      <c r="CS19" s="237"/>
      <c r="CT19" s="237"/>
      <c r="CU19" s="237"/>
      <c r="CV19" s="237"/>
      <c r="CW19" s="237"/>
      <c r="CX19" s="237"/>
      <c r="CY19" s="237"/>
      <c r="CZ19" s="22"/>
      <c r="DA19" s="22"/>
      <c r="DB19" s="22"/>
    </row>
    <row r="21" spans="1:106" s="6" customFormat="1" ht="12.95" customHeight="1">
      <c r="A21" s="92" t="s">
        <v>20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</row>
    <row r="22" spans="1:106" s="6" customFormat="1" ht="12.95" customHeight="1">
      <c r="D22" s="137" t="s">
        <v>21</v>
      </c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23"/>
      <c r="CY22" s="23"/>
      <c r="CZ22" s="23"/>
      <c r="DA22" s="23"/>
      <c r="DB22" s="23"/>
    </row>
    <row r="24" spans="1:106" s="6" customFormat="1" ht="12.95" customHeight="1">
      <c r="A24" s="92" t="s">
        <v>22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23"/>
      <c r="DA24" s="23"/>
      <c r="DB24" s="23"/>
    </row>
    <row r="26" spans="1:106" s="6" customFormat="1" ht="26.1" customHeight="1">
      <c r="B26" s="238" t="s">
        <v>23</v>
      </c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8"/>
      <c r="BG26" s="238"/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"/>
      <c r="DA26" s="23"/>
      <c r="DB26" s="23"/>
    </row>
    <row r="28" spans="1:106" s="6" customFormat="1" ht="12.95" customHeight="1">
      <c r="A28" s="92" t="s">
        <v>24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23"/>
      <c r="DB28" s="23"/>
    </row>
    <row r="30" spans="1:106" s="6" customFormat="1" ht="12.95" customHeight="1">
      <c r="A30" s="92" t="s">
        <v>139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23"/>
      <c r="DB30" s="23"/>
    </row>
    <row r="31" spans="1:106" s="7" customFormat="1" ht="12.95" customHeight="1"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93" t="s">
        <v>25</v>
      </c>
      <c r="CO31" s="93"/>
      <c r="CP31" s="93"/>
      <c r="CQ31" s="93"/>
      <c r="CR31" s="93"/>
      <c r="CS31" s="24"/>
      <c r="CT31" s="24"/>
      <c r="CU31" s="24"/>
      <c r="CV31" s="24"/>
      <c r="CW31" s="24"/>
      <c r="CX31" s="24"/>
      <c r="CY31" s="24"/>
      <c r="CZ31" s="24"/>
      <c r="DA31" s="24"/>
      <c r="DB31" s="24"/>
    </row>
    <row r="32" spans="1:106" s="8" customFormat="1" ht="12.95" customHeight="1">
      <c r="A32" s="200" t="s">
        <v>26</v>
      </c>
      <c r="B32" s="200"/>
      <c r="C32" s="200"/>
      <c r="D32" s="200"/>
      <c r="E32" s="200"/>
      <c r="F32" s="207" t="s">
        <v>27</v>
      </c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161" t="s">
        <v>141</v>
      </c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 t="s">
        <v>142</v>
      </c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222" t="s">
        <v>143</v>
      </c>
      <c r="BV32" s="222"/>
      <c r="BW32" s="222"/>
      <c r="BX32" s="222"/>
      <c r="BY32" s="222"/>
      <c r="BZ32" s="222"/>
      <c r="CA32" s="222"/>
      <c r="CB32" s="222"/>
      <c r="CC32" s="222"/>
      <c r="CD32" s="222"/>
      <c r="CE32" s="222"/>
      <c r="CF32" s="222"/>
      <c r="CG32" s="222"/>
      <c r="CH32" s="222"/>
      <c r="CI32" s="222"/>
      <c r="CJ32" s="222"/>
      <c r="CK32" s="222"/>
      <c r="CL32" s="222"/>
      <c r="CM32" s="222"/>
      <c r="CN32" s="222"/>
      <c r="CO32" s="222"/>
      <c r="CP32" s="222"/>
      <c r="CQ32" s="222"/>
      <c r="CR32" s="222"/>
      <c r="CS32" s="222"/>
      <c r="CT32" s="34"/>
      <c r="CU32" s="34"/>
      <c r="CV32" s="34"/>
      <c r="CW32" s="34"/>
      <c r="CX32" s="34"/>
      <c r="CY32" s="34"/>
      <c r="CZ32" s="34"/>
      <c r="DA32" s="34"/>
      <c r="DB32" s="34"/>
    </row>
    <row r="33" spans="1:106" s="8" customFormat="1" ht="18.95" customHeight="1">
      <c r="A33" s="201"/>
      <c r="B33" s="202"/>
      <c r="C33" s="202"/>
      <c r="D33" s="202"/>
      <c r="E33" s="203"/>
      <c r="F33" s="208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3"/>
      <c r="W33" s="210" t="s">
        <v>29</v>
      </c>
      <c r="X33" s="210"/>
      <c r="Y33" s="210"/>
      <c r="Z33" s="210"/>
      <c r="AA33" s="210"/>
      <c r="AB33" s="210"/>
      <c r="AC33" s="210" t="s">
        <v>30</v>
      </c>
      <c r="AD33" s="210"/>
      <c r="AE33" s="210"/>
      <c r="AF33" s="210"/>
      <c r="AG33" s="210"/>
      <c r="AH33" s="210"/>
      <c r="AI33" s="211" t="s">
        <v>31</v>
      </c>
      <c r="AJ33" s="211"/>
      <c r="AK33" s="211"/>
      <c r="AL33" s="211"/>
      <c r="AM33" s="211"/>
      <c r="AN33" s="211"/>
      <c r="AO33" s="211"/>
      <c r="AP33" s="210" t="s">
        <v>32</v>
      </c>
      <c r="AQ33" s="210"/>
      <c r="AR33" s="210"/>
      <c r="AS33" s="210"/>
      <c r="AT33" s="210"/>
      <c r="AU33" s="210"/>
      <c r="AV33" s="210" t="s">
        <v>29</v>
      </c>
      <c r="AW33" s="210"/>
      <c r="AX33" s="210"/>
      <c r="AY33" s="210"/>
      <c r="AZ33" s="210"/>
      <c r="BA33" s="210"/>
      <c r="BB33" s="210" t="s">
        <v>30</v>
      </c>
      <c r="BC33" s="210"/>
      <c r="BD33" s="210"/>
      <c r="BE33" s="210"/>
      <c r="BF33" s="210"/>
      <c r="BG33" s="210"/>
      <c r="BH33" s="211" t="s">
        <v>31</v>
      </c>
      <c r="BI33" s="211"/>
      <c r="BJ33" s="211"/>
      <c r="BK33" s="211"/>
      <c r="BL33" s="211"/>
      <c r="BM33" s="211"/>
      <c r="BN33" s="211"/>
      <c r="BO33" s="215" t="s">
        <v>33</v>
      </c>
      <c r="BP33" s="215"/>
      <c r="BQ33" s="215"/>
      <c r="BR33" s="215"/>
      <c r="BS33" s="215"/>
      <c r="BT33" s="215"/>
      <c r="BU33" s="215" t="s">
        <v>29</v>
      </c>
      <c r="BV33" s="215"/>
      <c r="BW33" s="215"/>
      <c r="BX33" s="215"/>
      <c r="BY33" s="215"/>
      <c r="BZ33" s="215"/>
      <c r="CA33" s="215" t="s">
        <v>30</v>
      </c>
      <c r="CB33" s="215"/>
      <c r="CC33" s="215"/>
      <c r="CD33" s="215"/>
      <c r="CE33" s="215"/>
      <c r="CF33" s="215"/>
      <c r="CG33" s="223" t="s">
        <v>31</v>
      </c>
      <c r="CH33" s="223"/>
      <c r="CI33" s="223"/>
      <c r="CJ33" s="223"/>
      <c r="CK33" s="223"/>
      <c r="CL33" s="223"/>
      <c r="CM33" s="223"/>
      <c r="CN33" s="227" t="s">
        <v>34</v>
      </c>
      <c r="CO33" s="227"/>
      <c r="CP33" s="227"/>
      <c r="CQ33" s="227"/>
      <c r="CR33" s="227"/>
      <c r="CS33" s="227"/>
      <c r="CT33" s="34"/>
      <c r="CU33" s="34"/>
      <c r="CV33" s="34"/>
      <c r="CW33" s="34"/>
      <c r="CX33" s="34"/>
      <c r="CY33" s="34"/>
      <c r="CZ33" s="34"/>
      <c r="DA33" s="34"/>
      <c r="DB33" s="34"/>
    </row>
    <row r="34" spans="1:106" s="8" customFormat="1" ht="24" customHeight="1">
      <c r="A34" s="204"/>
      <c r="B34" s="205"/>
      <c r="C34" s="205"/>
      <c r="D34" s="205"/>
      <c r="E34" s="206"/>
      <c r="F34" s="209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6"/>
      <c r="W34" s="209"/>
      <c r="X34" s="205"/>
      <c r="Y34" s="205"/>
      <c r="Z34" s="205"/>
      <c r="AA34" s="205"/>
      <c r="AB34" s="206"/>
      <c r="AC34" s="209"/>
      <c r="AD34" s="205"/>
      <c r="AE34" s="205"/>
      <c r="AF34" s="205"/>
      <c r="AG34" s="205"/>
      <c r="AH34" s="206"/>
      <c r="AI34" s="212"/>
      <c r="AJ34" s="213"/>
      <c r="AK34" s="213"/>
      <c r="AL34" s="213"/>
      <c r="AM34" s="213"/>
      <c r="AN34" s="213"/>
      <c r="AO34" s="214"/>
      <c r="AP34" s="209"/>
      <c r="AQ34" s="205"/>
      <c r="AR34" s="205"/>
      <c r="AS34" s="205"/>
      <c r="AT34" s="205"/>
      <c r="AU34" s="206"/>
      <c r="AV34" s="209"/>
      <c r="AW34" s="205"/>
      <c r="AX34" s="205"/>
      <c r="AY34" s="205"/>
      <c r="AZ34" s="205"/>
      <c r="BA34" s="206"/>
      <c r="BB34" s="209"/>
      <c r="BC34" s="205"/>
      <c r="BD34" s="205"/>
      <c r="BE34" s="205"/>
      <c r="BF34" s="205"/>
      <c r="BG34" s="206"/>
      <c r="BH34" s="212"/>
      <c r="BI34" s="213"/>
      <c r="BJ34" s="213"/>
      <c r="BK34" s="213"/>
      <c r="BL34" s="213"/>
      <c r="BM34" s="213"/>
      <c r="BN34" s="214"/>
      <c r="BO34" s="216"/>
      <c r="BP34" s="217"/>
      <c r="BQ34" s="217"/>
      <c r="BR34" s="217"/>
      <c r="BS34" s="217"/>
      <c r="BT34" s="218"/>
      <c r="BU34" s="216"/>
      <c r="BV34" s="217"/>
      <c r="BW34" s="217"/>
      <c r="BX34" s="217"/>
      <c r="BY34" s="217"/>
      <c r="BZ34" s="218"/>
      <c r="CA34" s="216"/>
      <c r="CB34" s="217"/>
      <c r="CC34" s="217"/>
      <c r="CD34" s="217"/>
      <c r="CE34" s="217"/>
      <c r="CF34" s="218"/>
      <c r="CG34" s="224"/>
      <c r="CH34" s="225"/>
      <c r="CI34" s="225"/>
      <c r="CJ34" s="225"/>
      <c r="CK34" s="225"/>
      <c r="CL34" s="225"/>
      <c r="CM34" s="226"/>
      <c r="CN34" s="216"/>
      <c r="CO34" s="217"/>
      <c r="CP34" s="217"/>
      <c r="CQ34" s="217"/>
      <c r="CR34" s="217"/>
      <c r="CS34" s="228"/>
      <c r="CT34" s="34"/>
      <c r="CU34" s="34"/>
      <c r="CV34" s="34"/>
      <c r="CW34" s="34"/>
      <c r="CX34" s="34"/>
      <c r="CY34" s="34"/>
      <c r="CZ34" s="34"/>
      <c r="DA34" s="34"/>
      <c r="DB34" s="34"/>
    </row>
    <row r="35" spans="1:106" s="8" customFormat="1" ht="12.95" customHeight="1">
      <c r="A35" s="52">
        <v>1</v>
      </c>
      <c r="B35" s="52"/>
      <c r="C35" s="52"/>
      <c r="D35" s="52"/>
      <c r="E35" s="52"/>
      <c r="F35" s="53">
        <v>2</v>
      </c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>
        <v>3</v>
      </c>
      <c r="X35" s="53"/>
      <c r="Y35" s="53"/>
      <c r="Z35" s="53"/>
      <c r="AA35" s="53"/>
      <c r="AB35" s="53"/>
      <c r="AC35" s="53">
        <v>4</v>
      </c>
      <c r="AD35" s="53"/>
      <c r="AE35" s="53"/>
      <c r="AF35" s="53"/>
      <c r="AG35" s="53"/>
      <c r="AH35" s="53"/>
      <c r="AI35" s="53">
        <v>5</v>
      </c>
      <c r="AJ35" s="53"/>
      <c r="AK35" s="53"/>
      <c r="AL35" s="53"/>
      <c r="AM35" s="53"/>
      <c r="AN35" s="53"/>
      <c r="AO35" s="53"/>
      <c r="AP35" s="53">
        <v>6</v>
      </c>
      <c r="AQ35" s="53"/>
      <c r="AR35" s="53"/>
      <c r="AS35" s="53"/>
      <c r="AT35" s="53"/>
      <c r="AU35" s="53"/>
      <c r="AV35" s="53">
        <v>7</v>
      </c>
      <c r="AW35" s="53"/>
      <c r="AX35" s="53"/>
      <c r="AY35" s="53"/>
      <c r="AZ35" s="53"/>
      <c r="BA35" s="53"/>
      <c r="BB35" s="53">
        <v>8</v>
      </c>
      <c r="BC35" s="53"/>
      <c r="BD35" s="53"/>
      <c r="BE35" s="53"/>
      <c r="BF35" s="53"/>
      <c r="BG35" s="53"/>
      <c r="BH35" s="53">
        <v>9</v>
      </c>
      <c r="BI35" s="53"/>
      <c r="BJ35" s="53"/>
      <c r="BK35" s="53"/>
      <c r="BL35" s="53"/>
      <c r="BM35" s="53"/>
      <c r="BN35" s="53"/>
      <c r="BO35" s="82">
        <v>10</v>
      </c>
      <c r="BP35" s="82"/>
      <c r="BQ35" s="82"/>
      <c r="BR35" s="82"/>
      <c r="BS35" s="82"/>
      <c r="BT35" s="82"/>
      <c r="BU35" s="82">
        <v>11</v>
      </c>
      <c r="BV35" s="82"/>
      <c r="BW35" s="82"/>
      <c r="BX35" s="82"/>
      <c r="BY35" s="82"/>
      <c r="BZ35" s="82"/>
      <c r="CA35" s="82">
        <v>12</v>
      </c>
      <c r="CB35" s="82"/>
      <c r="CC35" s="82"/>
      <c r="CD35" s="82"/>
      <c r="CE35" s="82"/>
      <c r="CF35" s="82"/>
      <c r="CG35" s="82">
        <v>13</v>
      </c>
      <c r="CH35" s="82"/>
      <c r="CI35" s="82"/>
      <c r="CJ35" s="82"/>
      <c r="CK35" s="82"/>
      <c r="CL35" s="82"/>
      <c r="CM35" s="82"/>
      <c r="CN35" s="83">
        <v>14</v>
      </c>
      <c r="CO35" s="83"/>
      <c r="CP35" s="83"/>
      <c r="CQ35" s="83"/>
      <c r="CR35" s="83"/>
      <c r="CS35" s="83"/>
      <c r="CT35" s="34"/>
      <c r="CU35" s="34"/>
      <c r="CV35" s="34"/>
      <c r="CW35" s="34"/>
      <c r="CX35" s="34"/>
      <c r="CY35" s="34"/>
      <c r="CZ35" s="34"/>
      <c r="DA35" s="34"/>
      <c r="DB35" s="34"/>
    </row>
    <row r="36" spans="1:106" s="9" customFormat="1" ht="12.95" customHeight="1">
      <c r="A36" s="192"/>
      <c r="B36" s="192"/>
      <c r="C36" s="192"/>
      <c r="D36" s="192"/>
      <c r="E36" s="192"/>
      <c r="F36" s="193" t="s">
        <v>35</v>
      </c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220">
        <v>12111725</v>
      </c>
      <c r="X36" s="220"/>
      <c r="Y36" s="220"/>
      <c r="Z36" s="220"/>
      <c r="AA36" s="220"/>
      <c r="AB36" s="220"/>
      <c r="AC36" s="194" t="s">
        <v>36</v>
      </c>
      <c r="AD36" s="194"/>
      <c r="AE36" s="194"/>
      <c r="AF36" s="194"/>
      <c r="AG36" s="194"/>
      <c r="AH36" s="194"/>
      <c r="AI36" s="194" t="s">
        <v>36</v>
      </c>
      <c r="AJ36" s="194"/>
      <c r="AK36" s="194"/>
      <c r="AL36" s="194"/>
      <c r="AM36" s="194"/>
      <c r="AN36" s="194"/>
      <c r="AO36" s="194"/>
      <c r="AP36" s="220">
        <f>W36</f>
        <v>12111725</v>
      </c>
      <c r="AQ36" s="220"/>
      <c r="AR36" s="220"/>
      <c r="AS36" s="220"/>
      <c r="AT36" s="220"/>
      <c r="AU36" s="220"/>
      <c r="AV36" s="220">
        <v>5000000</v>
      </c>
      <c r="AW36" s="220"/>
      <c r="AX36" s="220"/>
      <c r="AY36" s="220"/>
      <c r="AZ36" s="220"/>
      <c r="BA36" s="220"/>
      <c r="BB36" s="194" t="s">
        <v>36</v>
      </c>
      <c r="BC36" s="194"/>
      <c r="BD36" s="194"/>
      <c r="BE36" s="194"/>
      <c r="BF36" s="194"/>
      <c r="BG36" s="194"/>
      <c r="BH36" s="194" t="s">
        <v>36</v>
      </c>
      <c r="BI36" s="194"/>
      <c r="BJ36" s="194"/>
      <c r="BK36" s="194"/>
      <c r="BL36" s="194"/>
      <c r="BM36" s="194"/>
      <c r="BN36" s="194"/>
      <c r="BO36" s="221">
        <f>AV36</f>
        <v>5000000</v>
      </c>
      <c r="BP36" s="221"/>
      <c r="BQ36" s="221"/>
      <c r="BR36" s="221"/>
      <c r="BS36" s="221"/>
      <c r="BT36" s="221"/>
      <c r="BU36" s="221">
        <f>5000000*1.095</f>
        <v>5475000</v>
      </c>
      <c r="BV36" s="221"/>
      <c r="BW36" s="221"/>
      <c r="BX36" s="221"/>
      <c r="BY36" s="221"/>
      <c r="BZ36" s="221"/>
      <c r="CA36" s="219" t="s">
        <v>36</v>
      </c>
      <c r="CB36" s="219"/>
      <c r="CC36" s="219"/>
      <c r="CD36" s="219"/>
      <c r="CE36" s="219"/>
      <c r="CF36" s="219"/>
      <c r="CG36" s="219" t="s">
        <v>36</v>
      </c>
      <c r="CH36" s="219"/>
      <c r="CI36" s="219"/>
      <c r="CJ36" s="219"/>
      <c r="CK36" s="219"/>
      <c r="CL36" s="219"/>
      <c r="CM36" s="219"/>
      <c r="CN36" s="221">
        <f>BU36</f>
        <v>5475000</v>
      </c>
      <c r="CO36" s="221"/>
      <c r="CP36" s="221"/>
      <c r="CQ36" s="221"/>
      <c r="CR36" s="221"/>
      <c r="CS36" s="221"/>
      <c r="CT36" s="26"/>
      <c r="CU36" s="26"/>
      <c r="CV36" s="26"/>
      <c r="CW36" s="26"/>
      <c r="CX36" s="26"/>
      <c r="CY36" s="26"/>
      <c r="CZ36" s="26"/>
      <c r="DA36" s="26"/>
      <c r="DB36" s="26"/>
    </row>
    <row r="37" spans="1:106" s="9" customFormat="1" ht="21.95" customHeight="1">
      <c r="A37" s="192"/>
      <c r="B37" s="192"/>
      <c r="C37" s="192"/>
      <c r="D37" s="192"/>
      <c r="E37" s="192"/>
      <c r="F37" s="193" t="s">
        <v>37</v>
      </c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4" t="s">
        <v>36</v>
      </c>
      <c r="X37" s="194"/>
      <c r="Y37" s="194"/>
      <c r="Z37" s="194"/>
      <c r="AA37" s="194"/>
      <c r="AB37" s="194"/>
      <c r="AC37" s="197"/>
      <c r="AD37" s="197"/>
      <c r="AE37" s="197"/>
      <c r="AF37" s="197"/>
      <c r="AG37" s="197"/>
      <c r="AH37" s="197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4" t="s">
        <v>38</v>
      </c>
      <c r="AW37" s="194"/>
      <c r="AX37" s="194"/>
      <c r="AY37" s="194"/>
      <c r="AZ37" s="194"/>
      <c r="BA37" s="194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6"/>
      <c r="BP37" s="196"/>
      <c r="BQ37" s="196"/>
      <c r="BR37" s="196"/>
      <c r="BS37" s="196"/>
      <c r="BT37" s="196"/>
      <c r="BU37" s="219" t="s">
        <v>38</v>
      </c>
      <c r="BV37" s="219"/>
      <c r="BW37" s="219"/>
      <c r="BX37" s="219"/>
      <c r="BY37" s="219"/>
      <c r="BZ37" s="219"/>
      <c r="CA37" s="196"/>
      <c r="CB37" s="196"/>
      <c r="CC37" s="196"/>
      <c r="CD37" s="196"/>
      <c r="CE37" s="196"/>
      <c r="CF37" s="196"/>
      <c r="CG37" s="196"/>
      <c r="CH37" s="196"/>
      <c r="CI37" s="196"/>
      <c r="CJ37" s="196"/>
      <c r="CK37" s="196"/>
      <c r="CL37" s="196"/>
      <c r="CM37" s="196"/>
      <c r="CN37" s="196"/>
      <c r="CO37" s="196"/>
      <c r="CP37" s="196"/>
      <c r="CQ37" s="196"/>
      <c r="CR37" s="196"/>
      <c r="CS37" s="196"/>
      <c r="CT37" s="26"/>
      <c r="CU37" s="26"/>
      <c r="CV37" s="26"/>
      <c r="CW37" s="26"/>
      <c r="CX37" s="26"/>
      <c r="CY37" s="26"/>
      <c r="CZ37" s="26"/>
      <c r="DA37" s="26"/>
      <c r="DB37" s="26"/>
    </row>
    <row r="38" spans="1:106" s="9" customFormat="1" ht="21.95" customHeight="1">
      <c r="A38" s="192"/>
      <c r="B38" s="192"/>
      <c r="C38" s="192"/>
      <c r="D38" s="192"/>
      <c r="E38" s="192"/>
      <c r="F38" s="193" t="s">
        <v>39</v>
      </c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4" t="s">
        <v>36</v>
      </c>
      <c r="X38" s="194"/>
      <c r="Y38" s="194"/>
      <c r="Z38" s="194"/>
      <c r="AA38" s="194"/>
      <c r="AB38" s="194"/>
      <c r="AC38" s="197"/>
      <c r="AD38" s="197"/>
      <c r="AE38" s="197"/>
      <c r="AF38" s="197"/>
      <c r="AG38" s="197"/>
      <c r="AH38" s="197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4" t="s">
        <v>38</v>
      </c>
      <c r="AW38" s="194"/>
      <c r="AX38" s="194"/>
      <c r="AY38" s="194"/>
      <c r="AZ38" s="194"/>
      <c r="BA38" s="194"/>
      <c r="BB38" s="195"/>
      <c r="BC38" s="195"/>
      <c r="BD38" s="195"/>
      <c r="BE38" s="195"/>
      <c r="BF38" s="195"/>
      <c r="BG38" s="195"/>
      <c r="BH38" s="195"/>
      <c r="BI38" s="195"/>
      <c r="BJ38" s="195"/>
      <c r="BK38" s="195"/>
      <c r="BL38" s="195"/>
      <c r="BM38" s="195"/>
      <c r="BN38" s="195"/>
      <c r="BO38" s="196"/>
      <c r="BP38" s="196"/>
      <c r="BQ38" s="196"/>
      <c r="BR38" s="196"/>
      <c r="BS38" s="196"/>
      <c r="BT38" s="196"/>
      <c r="BU38" s="219" t="s">
        <v>38</v>
      </c>
      <c r="BV38" s="219"/>
      <c r="BW38" s="219"/>
      <c r="BX38" s="219"/>
      <c r="BY38" s="219"/>
      <c r="BZ38" s="219"/>
      <c r="CA38" s="196"/>
      <c r="CB38" s="196"/>
      <c r="CC38" s="196"/>
      <c r="CD38" s="196"/>
      <c r="CE38" s="196"/>
      <c r="CF38" s="196"/>
      <c r="CG38" s="196"/>
      <c r="CH38" s="196"/>
      <c r="CI38" s="196"/>
      <c r="CJ38" s="196"/>
      <c r="CK38" s="196"/>
      <c r="CL38" s="196"/>
      <c r="CM38" s="196"/>
      <c r="CN38" s="196"/>
      <c r="CO38" s="196"/>
      <c r="CP38" s="196"/>
      <c r="CQ38" s="196"/>
      <c r="CR38" s="196"/>
      <c r="CS38" s="196"/>
      <c r="CT38" s="26"/>
      <c r="CU38" s="26"/>
      <c r="CV38" s="26"/>
      <c r="CW38" s="26"/>
      <c r="CX38" s="26"/>
      <c r="CY38" s="26"/>
      <c r="CZ38" s="26"/>
      <c r="DA38" s="26"/>
      <c r="DB38" s="26"/>
    </row>
    <row r="39" spans="1:106" s="9" customFormat="1" ht="12.95" customHeight="1">
      <c r="A39" s="192"/>
      <c r="B39" s="192"/>
      <c r="C39" s="192"/>
      <c r="D39" s="192"/>
      <c r="E39" s="192"/>
      <c r="F39" s="193" t="s">
        <v>40</v>
      </c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4" t="s">
        <v>36</v>
      </c>
      <c r="X39" s="194"/>
      <c r="Y39" s="194"/>
      <c r="Z39" s="194"/>
      <c r="AA39" s="194"/>
      <c r="AB39" s="194"/>
      <c r="AC39" s="197"/>
      <c r="AD39" s="197"/>
      <c r="AE39" s="197"/>
      <c r="AF39" s="197"/>
      <c r="AG39" s="197"/>
      <c r="AH39" s="197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4" t="s">
        <v>38</v>
      </c>
      <c r="AW39" s="194"/>
      <c r="AX39" s="194"/>
      <c r="AY39" s="194"/>
      <c r="AZ39" s="194"/>
      <c r="BA39" s="194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6"/>
      <c r="BP39" s="196"/>
      <c r="BQ39" s="196"/>
      <c r="BR39" s="196"/>
      <c r="BS39" s="196"/>
      <c r="BT39" s="196"/>
      <c r="BU39" s="219" t="s">
        <v>38</v>
      </c>
      <c r="BV39" s="219"/>
      <c r="BW39" s="219"/>
      <c r="BX39" s="219"/>
      <c r="BY39" s="219"/>
      <c r="BZ39" s="219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  <c r="CT39" s="26"/>
      <c r="CU39" s="26"/>
      <c r="CV39" s="26"/>
      <c r="CW39" s="26"/>
      <c r="CX39" s="26"/>
      <c r="CY39" s="26"/>
      <c r="CZ39" s="26"/>
      <c r="DA39" s="26"/>
      <c r="DB39" s="26"/>
    </row>
    <row r="40" spans="1:106" s="10" customFormat="1" ht="12.95" customHeight="1">
      <c r="A40" s="59" t="s">
        <v>41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8">
        <f>W36</f>
        <v>12111725</v>
      </c>
      <c r="X40" s="58"/>
      <c r="Y40" s="58"/>
      <c r="Z40" s="58"/>
      <c r="AA40" s="58"/>
      <c r="AB40" s="58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8">
        <f>AP36</f>
        <v>12111725</v>
      </c>
      <c r="AQ40" s="58"/>
      <c r="AR40" s="58"/>
      <c r="AS40" s="58"/>
      <c r="AT40" s="58"/>
      <c r="AU40" s="58"/>
      <c r="AV40" s="58">
        <f>AV36</f>
        <v>5000000</v>
      </c>
      <c r="AW40" s="58"/>
      <c r="AX40" s="58"/>
      <c r="AY40" s="58"/>
      <c r="AZ40" s="58"/>
      <c r="BA40" s="58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60">
        <f>BO36</f>
        <v>5000000</v>
      </c>
      <c r="BP40" s="60"/>
      <c r="BQ40" s="60"/>
      <c r="BR40" s="60"/>
      <c r="BS40" s="60"/>
      <c r="BT40" s="60"/>
      <c r="BU40" s="60">
        <f>BU36</f>
        <v>5475000</v>
      </c>
      <c r="BV40" s="60"/>
      <c r="BW40" s="60"/>
      <c r="BX40" s="60"/>
      <c r="BY40" s="60"/>
      <c r="BZ40" s="60"/>
      <c r="CA40" s="84"/>
      <c r="CB40" s="84"/>
      <c r="CC40" s="84"/>
      <c r="CD40" s="84"/>
      <c r="CE40" s="84"/>
      <c r="CF40" s="84"/>
      <c r="CG40" s="84"/>
      <c r="CH40" s="84"/>
      <c r="CI40" s="84"/>
      <c r="CJ40" s="84"/>
      <c r="CK40" s="84"/>
      <c r="CL40" s="84"/>
      <c r="CM40" s="84"/>
      <c r="CN40" s="60">
        <f>CN36</f>
        <v>5475000</v>
      </c>
      <c r="CO40" s="60"/>
      <c r="CP40" s="60"/>
      <c r="CQ40" s="60"/>
      <c r="CR40" s="60"/>
      <c r="CS40" s="60"/>
      <c r="CT40" s="35"/>
      <c r="CU40" s="35"/>
      <c r="CV40" s="35"/>
      <c r="CW40" s="35"/>
      <c r="CX40" s="35"/>
      <c r="CY40" s="35"/>
      <c r="CZ40" s="35"/>
      <c r="DA40" s="35"/>
      <c r="DB40" s="35"/>
    </row>
    <row r="41" spans="1:106" s="7" customFormat="1" ht="12.95" customHeight="1"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</row>
    <row r="42" spans="1:106" s="7" customFormat="1" ht="12.95" customHeight="1">
      <c r="A42" s="92" t="s">
        <v>140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24"/>
      <c r="DB42" s="24"/>
    </row>
    <row r="43" spans="1:106" s="7" customFormat="1" ht="12.95" customHeight="1">
      <c r="BM43" s="24"/>
      <c r="BN43" s="24"/>
      <c r="BO43" s="93" t="s">
        <v>25</v>
      </c>
      <c r="BP43" s="93"/>
      <c r="BQ43" s="93"/>
      <c r="BR43" s="93"/>
      <c r="BS43" s="93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</row>
    <row r="44" spans="1:106" s="7" customFormat="1" ht="12.95" customHeight="1">
      <c r="A44" s="200" t="s">
        <v>26</v>
      </c>
      <c r="B44" s="200"/>
      <c r="C44" s="200"/>
      <c r="D44" s="200"/>
      <c r="E44" s="200"/>
      <c r="F44" s="207" t="s">
        <v>27</v>
      </c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161" t="s">
        <v>42</v>
      </c>
      <c r="X44" s="161"/>
      <c r="Y44" s="161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 t="s">
        <v>144</v>
      </c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  <c r="BI44" s="161"/>
      <c r="BJ44" s="161"/>
      <c r="BK44" s="161"/>
      <c r="BL44" s="161"/>
      <c r="BM44" s="161"/>
      <c r="BN44" s="161"/>
      <c r="BO44" s="161"/>
      <c r="BP44" s="161"/>
      <c r="BQ44" s="161"/>
      <c r="BR44" s="161"/>
      <c r="BS44" s="161"/>
      <c r="BT44" s="161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</row>
    <row r="45" spans="1:106" s="7" customFormat="1" ht="18.95" customHeight="1">
      <c r="A45" s="201"/>
      <c r="B45" s="202"/>
      <c r="C45" s="202"/>
      <c r="D45" s="202"/>
      <c r="E45" s="203"/>
      <c r="F45" s="208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3"/>
      <c r="W45" s="210" t="s">
        <v>29</v>
      </c>
      <c r="X45" s="210"/>
      <c r="Y45" s="210"/>
      <c r="Z45" s="210"/>
      <c r="AA45" s="210"/>
      <c r="AB45" s="210"/>
      <c r="AC45" s="210" t="s">
        <v>30</v>
      </c>
      <c r="AD45" s="210"/>
      <c r="AE45" s="210"/>
      <c r="AF45" s="210"/>
      <c r="AG45" s="210"/>
      <c r="AH45" s="210"/>
      <c r="AI45" s="211" t="s">
        <v>31</v>
      </c>
      <c r="AJ45" s="211"/>
      <c r="AK45" s="211"/>
      <c r="AL45" s="211"/>
      <c r="AM45" s="211"/>
      <c r="AN45" s="211"/>
      <c r="AO45" s="211"/>
      <c r="AP45" s="210" t="s">
        <v>32</v>
      </c>
      <c r="AQ45" s="210"/>
      <c r="AR45" s="210"/>
      <c r="AS45" s="210"/>
      <c r="AT45" s="210"/>
      <c r="AU45" s="210"/>
      <c r="AV45" s="210" t="s">
        <v>29</v>
      </c>
      <c r="AW45" s="210"/>
      <c r="AX45" s="210"/>
      <c r="AY45" s="210"/>
      <c r="AZ45" s="210"/>
      <c r="BA45" s="210"/>
      <c r="BB45" s="210" t="s">
        <v>30</v>
      </c>
      <c r="BC45" s="210"/>
      <c r="BD45" s="210"/>
      <c r="BE45" s="210"/>
      <c r="BF45" s="210"/>
      <c r="BG45" s="210"/>
      <c r="BH45" s="211" t="s">
        <v>31</v>
      </c>
      <c r="BI45" s="211"/>
      <c r="BJ45" s="211"/>
      <c r="BK45" s="211"/>
      <c r="BL45" s="211"/>
      <c r="BM45" s="211"/>
      <c r="BN45" s="211"/>
      <c r="BO45" s="215" t="s">
        <v>33</v>
      </c>
      <c r="BP45" s="215"/>
      <c r="BQ45" s="215"/>
      <c r="BR45" s="215"/>
      <c r="BS45" s="215"/>
      <c r="BT45" s="215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</row>
    <row r="46" spans="1:106" s="7" customFormat="1" ht="24" customHeight="1">
      <c r="A46" s="204"/>
      <c r="B46" s="205"/>
      <c r="C46" s="205"/>
      <c r="D46" s="205"/>
      <c r="E46" s="206"/>
      <c r="F46" s="209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6"/>
      <c r="W46" s="209"/>
      <c r="X46" s="205"/>
      <c r="Y46" s="205"/>
      <c r="Z46" s="205"/>
      <c r="AA46" s="205"/>
      <c r="AB46" s="206"/>
      <c r="AC46" s="209"/>
      <c r="AD46" s="205"/>
      <c r="AE46" s="205"/>
      <c r="AF46" s="205"/>
      <c r="AG46" s="205"/>
      <c r="AH46" s="206"/>
      <c r="AI46" s="212"/>
      <c r="AJ46" s="213"/>
      <c r="AK46" s="213"/>
      <c r="AL46" s="213"/>
      <c r="AM46" s="213"/>
      <c r="AN46" s="213"/>
      <c r="AO46" s="214"/>
      <c r="AP46" s="209"/>
      <c r="AQ46" s="205"/>
      <c r="AR46" s="205"/>
      <c r="AS46" s="205"/>
      <c r="AT46" s="205"/>
      <c r="AU46" s="206"/>
      <c r="AV46" s="209"/>
      <c r="AW46" s="205"/>
      <c r="AX46" s="205"/>
      <c r="AY46" s="205"/>
      <c r="AZ46" s="205"/>
      <c r="BA46" s="206"/>
      <c r="BB46" s="209"/>
      <c r="BC46" s="205"/>
      <c r="BD46" s="205"/>
      <c r="BE46" s="205"/>
      <c r="BF46" s="205"/>
      <c r="BG46" s="206"/>
      <c r="BH46" s="212"/>
      <c r="BI46" s="213"/>
      <c r="BJ46" s="213"/>
      <c r="BK46" s="213"/>
      <c r="BL46" s="213"/>
      <c r="BM46" s="213"/>
      <c r="BN46" s="214"/>
      <c r="BO46" s="216"/>
      <c r="BP46" s="217"/>
      <c r="BQ46" s="217"/>
      <c r="BR46" s="217"/>
      <c r="BS46" s="217"/>
      <c r="BT46" s="218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</row>
    <row r="47" spans="1:106" s="7" customFormat="1" ht="12.95" customHeight="1">
      <c r="A47" s="52">
        <v>1</v>
      </c>
      <c r="B47" s="52"/>
      <c r="C47" s="52"/>
      <c r="D47" s="52"/>
      <c r="E47" s="52"/>
      <c r="F47" s="53">
        <v>2</v>
      </c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>
        <v>3</v>
      </c>
      <c r="X47" s="53"/>
      <c r="Y47" s="53"/>
      <c r="Z47" s="53"/>
      <c r="AA47" s="53"/>
      <c r="AB47" s="53"/>
      <c r="AC47" s="53">
        <v>4</v>
      </c>
      <c r="AD47" s="53"/>
      <c r="AE47" s="53"/>
      <c r="AF47" s="53"/>
      <c r="AG47" s="53"/>
      <c r="AH47" s="53"/>
      <c r="AI47" s="53">
        <v>5</v>
      </c>
      <c r="AJ47" s="53"/>
      <c r="AK47" s="53"/>
      <c r="AL47" s="53"/>
      <c r="AM47" s="53"/>
      <c r="AN47" s="53"/>
      <c r="AO47" s="53"/>
      <c r="AP47" s="53">
        <v>6</v>
      </c>
      <c r="AQ47" s="53"/>
      <c r="AR47" s="53"/>
      <c r="AS47" s="53"/>
      <c r="AT47" s="53"/>
      <c r="AU47" s="53"/>
      <c r="AV47" s="53">
        <v>7</v>
      </c>
      <c r="AW47" s="53"/>
      <c r="AX47" s="53"/>
      <c r="AY47" s="53"/>
      <c r="AZ47" s="53"/>
      <c r="BA47" s="53"/>
      <c r="BB47" s="53">
        <v>8</v>
      </c>
      <c r="BC47" s="53"/>
      <c r="BD47" s="53"/>
      <c r="BE47" s="53"/>
      <c r="BF47" s="53"/>
      <c r="BG47" s="53"/>
      <c r="BH47" s="53">
        <v>9</v>
      </c>
      <c r="BI47" s="53"/>
      <c r="BJ47" s="53"/>
      <c r="BK47" s="53"/>
      <c r="BL47" s="53"/>
      <c r="BM47" s="53"/>
      <c r="BN47" s="53"/>
      <c r="BO47" s="82">
        <v>10</v>
      </c>
      <c r="BP47" s="82"/>
      <c r="BQ47" s="82"/>
      <c r="BR47" s="82"/>
      <c r="BS47" s="82"/>
      <c r="BT47" s="82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</row>
    <row r="48" spans="1:106" s="11" customFormat="1" ht="12.95" customHeight="1">
      <c r="A48" s="192"/>
      <c r="B48" s="192"/>
      <c r="C48" s="192"/>
      <c r="D48" s="192"/>
      <c r="E48" s="192"/>
      <c r="F48" s="193" t="s">
        <v>35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7">
        <f>CN36*1.104</f>
        <v>6044400.0000000009</v>
      </c>
      <c r="X48" s="197"/>
      <c r="Y48" s="197"/>
      <c r="Z48" s="197"/>
      <c r="AA48" s="197"/>
      <c r="AB48" s="197"/>
      <c r="AC48" s="194" t="s">
        <v>36</v>
      </c>
      <c r="AD48" s="194"/>
      <c r="AE48" s="194"/>
      <c r="AF48" s="194"/>
      <c r="AG48" s="194"/>
      <c r="AH48" s="194"/>
      <c r="AI48" s="194" t="s">
        <v>36</v>
      </c>
      <c r="AJ48" s="194"/>
      <c r="AK48" s="194"/>
      <c r="AL48" s="194"/>
      <c r="AM48" s="194"/>
      <c r="AN48" s="194"/>
      <c r="AO48" s="194"/>
      <c r="AP48" s="197">
        <f>W48</f>
        <v>6044400.0000000009</v>
      </c>
      <c r="AQ48" s="197"/>
      <c r="AR48" s="197"/>
      <c r="AS48" s="197"/>
      <c r="AT48" s="197"/>
      <c r="AU48" s="197"/>
      <c r="AV48" s="198">
        <f>W48*1.059</f>
        <v>6401019.6000000006</v>
      </c>
      <c r="AW48" s="198"/>
      <c r="AX48" s="198"/>
      <c r="AY48" s="198"/>
      <c r="AZ48" s="198"/>
      <c r="BA48" s="198"/>
      <c r="BB48" s="194" t="s">
        <v>36</v>
      </c>
      <c r="BC48" s="194"/>
      <c r="BD48" s="194"/>
      <c r="BE48" s="194"/>
      <c r="BF48" s="194"/>
      <c r="BG48" s="194"/>
      <c r="BH48" s="194" t="s">
        <v>36</v>
      </c>
      <c r="BI48" s="194"/>
      <c r="BJ48" s="194"/>
      <c r="BK48" s="194"/>
      <c r="BL48" s="194"/>
      <c r="BM48" s="194"/>
      <c r="BN48" s="194"/>
      <c r="BO48" s="199">
        <f>AV48</f>
        <v>6401019.6000000006</v>
      </c>
      <c r="BP48" s="199"/>
      <c r="BQ48" s="199"/>
      <c r="BR48" s="199"/>
      <c r="BS48" s="199"/>
      <c r="BT48" s="199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</row>
    <row r="49" spans="1:106" s="9" customFormat="1" ht="21.95" customHeight="1">
      <c r="A49" s="192"/>
      <c r="B49" s="192"/>
      <c r="C49" s="192"/>
      <c r="D49" s="192"/>
      <c r="E49" s="192"/>
      <c r="F49" s="193" t="s">
        <v>37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4" t="s">
        <v>36</v>
      </c>
      <c r="X49" s="194"/>
      <c r="Y49" s="194"/>
      <c r="Z49" s="194"/>
      <c r="AA49" s="194"/>
      <c r="AB49" s="194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4" t="s">
        <v>38</v>
      </c>
      <c r="AW49" s="194"/>
      <c r="AX49" s="194"/>
      <c r="AY49" s="194"/>
      <c r="AZ49" s="194"/>
      <c r="BA49" s="194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96"/>
      <c r="BQ49" s="196"/>
      <c r="BR49" s="196"/>
      <c r="BS49" s="196"/>
      <c r="BT49" s="19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</row>
    <row r="50" spans="1:106" s="9" customFormat="1" ht="21.95" customHeight="1">
      <c r="A50" s="192"/>
      <c r="B50" s="192"/>
      <c r="C50" s="192"/>
      <c r="D50" s="192"/>
      <c r="E50" s="192"/>
      <c r="F50" s="193" t="s">
        <v>39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4" t="s">
        <v>36</v>
      </c>
      <c r="X50" s="194"/>
      <c r="Y50" s="194"/>
      <c r="Z50" s="194"/>
      <c r="AA50" s="194"/>
      <c r="AB50" s="194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4" t="s">
        <v>38</v>
      </c>
      <c r="AW50" s="194"/>
      <c r="AX50" s="194"/>
      <c r="AY50" s="194"/>
      <c r="AZ50" s="194"/>
      <c r="BA50" s="194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96"/>
      <c r="BQ50" s="196"/>
      <c r="BR50" s="196"/>
      <c r="BS50" s="196"/>
      <c r="BT50" s="19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</row>
    <row r="51" spans="1:106" s="9" customFormat="1" ht="12.95" customHeight="1">
      <c r="A51" s="192"/>
      <c r="B51" s="192"/>
      <c r="C51" s="192"/>
      <c r="D51" s="192"/>
      <c r="E51" s="192"/>
      <c r="F51" s="193" t="s">
        <v>40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4" t="s">
        <v>36</v>
      </c>
      <c r="X51" s="194"/>
      <c r="Y51" s="194"/>
      <c r="Z51" s="194"/>
      <c r="AA51" s="194"/>
      <c r="AB51" s="194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4" t="s">
        <v>38</v>
      </c>
      <c r="AW51" s="194"/>
      <c r="AX51" s="194"/>
      <c r="AY51" s="194"/>
      <c r="AZ51" s="194"/>
      <c r="BA51" s="194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96"/>
      <c r="BQ51" s="196"/>
      <c r="BR51" s="196"/>
      <c r="BS51" s="196"/>
      <c r="BT51" s="19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</row>
    <row r="52" spans="1:106" s="12" customFormat="1" ht="12.95" customHeight="1">
      <c r="A52" s="89" t="s">
        <v>41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59">
        <f>W48</f>
        <v>6044400.0000000009</v>
      </c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>
        <f>AP48</f>
        <v>6044400.0000000009</v>
      </c>
      <c r="AQ52" s="59"/>
      <c r="AR52" s="59"/>
      <c r="AS52" s="59"/>
      <c r="AT52" s="59"/>
      <c r="AU52" s="59"/>
      <c r="AV52" s="77">
        <f>AV48</f>
        <v>6401019.6000000006</v>
      </c>
      <c r="AW52" s="77"/>
      <c r="AX52" s="77"/>
      <c r="AY52" s="77"/>
      <c r="AZ52" s="77"/>
      <c r="BA52" s="77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78">
        <f>BO48</f>
        <v>6401019.6000000006</v>
      </c>
      <c r="BP52" s="78"/>
      <c r="BQ52" s="78"/>
      <c r="BR52" s="78"/>
      <c r="BS52" s="78"/>
      <c r="BT52" s="78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</row>
    <row r="54" spans="1:106" s="7" customFormat="1" ht="12.95" customHeight="1">
      <c r="A54" s="92" t="s">
        <v>43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92"/>
      <c r="CX54" s="92"/>
      <c r="CY54" s="92"/>
      <c r="CZ54" s="92"/>
      <c r="DA54" s="24"/>
      <c r="DB54" s="24"/>
    </row>
    <row r="55" spans="1:106" s="7" customFormat="1" ht="12.95" customHeight="1">
      <c r="B55" s="92" t="s">
        <v>145</v>
      </c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  <c r="CW55" s="92"/>
      <c r="CX55" s="92"/>
      <c r="CY55" s="92"/>
      <c r="CZ55" s="92"/>
      <c r="DA55" s="92"/>
      <c r="DB55" s="24"/>
    </row>
    <row r="56" spans="1:106" s="7" customFormat="1" ht="12.95" customHeight="1"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93" t="s">
        <v>25</v>
      </c>
      <c r="CP56" s="93"/>
      <c r="CQ56" s="93"/>
      <c r="CR56" s="93"/>
      <c r="CS56" s="93"/>
      <c r="CT56" s="24"/>
      <c r="CU56" s="24"/>
      <c r="CV56" s="24"/>
      <c r="CW56" s="24"/>
      <c r="CX56" s="24"/>
      <c r="CY56" s="24"/>
      <c r="CZ56" s="24"/>
      <c r="DA56" s="24"/>
      <c r="DB56" s="24"/>
    </row>
    <row r="57" spans="1:106" s="13" customFormat="1" ht="18" customHeight="1">
      <c r="A57" s="105" t="s">
        <v>44</v>
      </c>
      <c r="B57" s="105"/>
      <c r="C57" s="105"/>
      <c r="D57" s="105"/>
      <c r="E57" s="105"/>
      <c r="F57" s="112" t="s">
        <v>27</v>
      </c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38" t="s">
        <v>141</v>
      </c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 t="s">
        <v>142</v>
      </c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40" t="s">
        <v>143</v>
      </c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36"/>
      <c r="CV57" s="36"/>
      <c r="CW57" s="36"/>
      <c r="CX57" s="36"/>
      <c r="CY57" s="36"/>
      <c r="CZ57" s="36"/>
      <c r="DA57" s="36"/>
      <c r="DB57" s="36"/>
    </row>
    <row r="58" spans="1:106" s="13" customFormat="1" ht="18" customHeight="1">
      <c r="A58" s="106"/>
      <c r="B58" s="107"/>
      <c r="C58" s="107"/>
      <c r="D58" s="107"/>
      <c r="E58" s="108"/>
      <c r="F58" s="113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8"/>
      <c r="X58" s="117" t="s">
        <v>29</v>
      </c>
      <c r="Y58" s="117"/>
      <c r="Z58" s="117"/>
      <c r="AA58" s="117"/>
      <c r="AB58" s="117"/>
      <c r="AC58" s="117" t="s">
        <v>30</v>
      </c>
      <c r="AD58" s="117"/>
      <c r="AE58" s="117"/>
      <c r="AF58" s="117"/>
      <c r="AG58" s="117"/>
      <c r="AH58" s="117"/>
      <c r="AI58" s="179" t="s">
        <v>31</v>
      </c>
      <c r="AJ58" s="179"/>
      <c r="AK58" s="179"/>
      <c r="AL58" s="179"/>
      <c r="AM58" s="179"/>
      <c r="AN58" s="179"/>
      <c r="AO58" s="179"/>
      <c r="AP58" s="117" t="s">
        <v>32</v>
      </c>
      <c r="AQ58" s="117"/>
      <c r="AR58" s="117"/>
      <c r="AS58" s="117"/>
      <c r="AT58" s="117"/>
      <c r="AU58" s="117"/>
      <c r="AV58" s="117" t="s">
        <v>29</v>
      </c>
      <c r="AW58" s="117"/>
      <c r="AX58" s="117"/>
      <c r="AY58" s="117"/>
      <c r="AZ58" s="117"/>
      <c r="BA58" s="117"/>
      <c r="BB58" s="117"/>
      <c r="BC58" s="117" t="s">
        <v>30</v>
      </c>
      <c r="BD58" s="117"/>
      <c r="BE58" s="117"/>
      <c r="BF58" s="117"/>
      <c r="BG58" s="117"/>
      <c r="BH58" s="117"/>
      <c r="BI58" s="179" t="s">
        <v>31</v>
      </c>
      <c r="BJ58" s="179"/>
      <c r="BK58" s="179"/>
      <c r="BL58" s="179"/>
      <c r="BM58" s="179"/>
      <c r="BN58" s="179"/>
      <c r="BO58" s="179"/>
      <c r="BP58" s="118" t="s">
        <v>33</v>
      </c>
      <c r="BQ58" s="118"/>
      <c r="BR58" s="118"/>
      <c r="BS58" s="118"/>
      <c r="BT58" s="118"/>
      <c r="BU58" s="118"/>
      <c r="BV58" s="118" t="s">
        <v>29</v>
      </c>
      <c r="BW58" s="118"/>
      <c r="BX58" s="118"/>
      <c r="BY58" s="118"/>
      <c r="BZ58" s="118"/>
      <c r="CA58" s="118"/>
      <c r="CB58" s="117" t="s">
        <v>30</v>
      </c>
      <c r="CC58" s="117"/>
      <c r="CD58" s="117"/>
      <c r="CE58" s="117"/>
      <c r="CF58" s="117"/>
      <c r="CG58" s="117"/>
      <c r="CH58" s="184" t="s">
        <v>31</v>
      </c>
      <c r="CI58" s="184"/>
      <c r="CJ58" s="184"/>
      <c r="CK58" s="184"/>
      <c r="CL58" s="184"/>
      <c r="CM58" s="184"/>
      <c r="CN58" s="184"/>
      <c r="CO58" s="122" t="s">
        <v>34</v>
      </c>
      <c r="CP58" s="122"/>
      <c r="CQ58" s="122"/>
      <c r="CR58" s="122"/>
      <c r="CS58" s="122"/>
      <c r="CT58" s="122"/>
      <c r="CU58" s="36"/>
      <c r="CV58" s="36"/>
      <c r="CW58" s="36"/>
      <c r="CX58" s="36"/>
      <c r="CY58" s="36"/>
      <c r="CZ58" s="36"/>
      <c r="DA58" s="36"/>
      <c r="DB58" s="36"/>
    </row>
    <row r="59" spans="1:106" s="13" customFormat="1" ht="24.95" customHeight="1">
      <c r="A59" s="109"/>
      <c r="B59" s="110"/>
      <c r="C59" s="110"/>
      <c r="D59" s="110"/>
      <c r="E59" s="111"/>
      <c r="F59" s="114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1"/>
      <c r="X59" s="114"/>
      <c r="Y59" s="110"/>
      <c r="Z59" s="110"/>
      <c r="AA59" s="110"/>
      <c r="AB59" s="111"/>
      <c r="AC59" s="114"/>
      <c r="AD59" s="110"/>
      <c r="AE59" s="110"/>
      <c r="AF59" s="110"/>
      <c r="AG59" s="110"/>
      <c r="AH59" s="111"/>
      <c r="AI59" s="180"/>
      <c r="AJ59" s="181"/>
      <c r="AK59" s="181"/>
      <c r="AL59" s="181"/>
      <c r="AM59" s="181"/>
      <c r="AN59" s="181"/>
      <c r="AO59" s="182"/>
      <c r="AP59" s="114"/>
      <c r="AQ59" s="110"/>
      <c r="AR59" s="110"/>
      <c r="AS59" s="110"/>
      <c r="AT59" s="110"/>
      <c r="AU59" s="111"/>
      <c r="AV59" s="114"/>
      <c r="AW59" s="110"/>
      <c r="AX59" s="110"/>
      <c r="AY59" s="110"/>
      <c r="AZ59" s="110"/>
      <c r="BA59" s="110"/>
      <c r="BB59" s="111"/>
      <c r="BC59" s="114"/>
      <c r="BD59" s="110"/>
      <c r="BE59" s="110"/>
      <c r="BF59" s="110"/>
      <c r="BG59" s="110"/>
      <c r="BH59" s="111"/>
      <c r="BI59" s="180"/>
      <c r="BJ59" s="181"/>
      <c r="BK59" s="181"/>
      <c r="BL59" s="181"/>
      <c r="BM59" s="181"/>
      <c r="BN59" s="181"/>
      <c r="BO59" s="182"/>
      <c r="BP59" s="119"/>
      <c r="BQ59" s="120"/>
      <c r="BR59" s="120"/>
      <c r="BS59" s="120"/>
      <c r="BT59" s="120"/>
      <c r="BU59" s="121"/>
      <c r="BV59" s="119"/>
      <c r="BW59" s="120"/>
      <c r="BX59" s="120"/>
      <c r="BY59" s="120"/>
      <c r="BZ59" s="120"/>
      <c r="CA59" s="121"/>
      <c r="CB59" s="114"/>
      <c r="CC59" s="110"/>
      <c r="CD59" s="110"/>
      <c r="CE59" s="110"/>
      <c r="CF59" s="110"/>
      <c r="CG59" s="111"/>
      <c r="CH59" s="185"/>
      <c r="CI59" s="186"/>
      <c r="CJ59" s="186"/>
      <c r="CK59" s="186"/>
      <c r="CL59" s="186"/>
      <c r="CM59" s="186"/>
      <c r="CN59" s="187"/>
      <c r="CO59" s="119"/>
      <c r="CP59" s="120"/>
      <c r="CQ59" s="120"/>
      <c r="CR59" s="120"/>
      <c r="CS59" s="120"/>
      <c r="CT59" s="123"/>
      <c r="CU59" s="36"/>
      <c r="CV59" s="36"/>
      <c r="CW59" s="36"/>
      <c r="CX59" s="36"/>
      <c r="CY59" s="36"/>
      <c r="CZ59" s="36"/>
      <c r="DA59" s="36"/>
      <c r="DB59" s="36"/>
    </row>
    <row r="60" spans="1:106" s="13" customFormat="1" ht="12.95" customHeight="1">
      <c r="A60" s="176">
        <v>1</v>
      </c>
      <c r="B60" s="176"/>
      <c r="C60" s="176"/>
      <c r="D60" s="176"/>
      <c r="E60" s="176"/>
      <c r="F60" s="177">
        <v>2</v>
      </c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>
        <v>3</v>
      </c>
      <c r="Y60" s="177"/>
      <c r="Z60" s="177"/>
      <c r="AA60" s="177"/>
      <c r="AB60" s="177"/>
      <c r="AC60" s="177">
        <v>4</v>
      </c>
      <c r="AD60" s="177"/>
      <c r="AE60" s="177"/>
      <c r="AF60" s="177"/>
      <c r="AG60" s="177"/>
      <c r="AH60" s="177"/>
      <c r="AI60" s="177">
        <v>5</v>
      </c>
      <c r="AJ60" s="177"/>
      <c r="AK60" s="177"/>
      <c r="AL60" s="177"/>
      <c r="AM60" s="177"/>
      <c r="AN60" s="177"/>
      <c r="AO60" s="177"/>
      <c r="AP60" s="177">
        <v>6</v>
      </c>
      <c r="AQ60" s="177"/>
      <c r="AR60" s="177"/>
      <c r="AS60" s="177"/>
      <c r="AT60" s="177"/>
      <c r="AU60" s="177"/>
      <c r="AV60" s="177">
        <v>7</v>
      </c>
      <c r="AW60" s="177"/>
      <c r="AX60" s="177"/>
      <c r="AY60" s="177"/>
      <c r="AZ60" s="177"/>
      <c r="BA60" s="177"/>
      <c r="BB60" s="177"/>
      <c r="BC60" s="177">
        <v>8</v>
      </c>
      <c r="BD60" s="177"/>
      <c r="BE60" s="177"/>
      <c r="BF60" s="177"/>
      <c r="BG60" s="177"/>
      <c r="BH60" s="177"/>
      <c r="BI60" s="177">
        <v>9</v>
      </c>
      <c r="BJ60" s="177"/>
      <c r="BK60" s="177"/>
      <c r="BL60" s="177"/>
      <c r="BM60" s="177"/>
      <c r="BN60" s="177"/>
      <c r="BO60" s="177"/>
      <c r="BP60" s="178">
        <v>10</v>
      </c>
      <c r="BQ60" s="178"/>
      <c r="BR60" s="178"/>
      <c r="BS60" s="178"/>
      <c r="BT60" s="178"/>
      <c r="BU60" s="178"/>
      <c r="BV60" s="178">
        <v>11</v>
      </c>
      <c r="BW60" s="178"/>
      <c r="BX60" s="178"/>
      <c r="BY60" s="178"/>
      <c r="BZ60" s="178"/>
      <c r="CA60" s="178"/>
      <c r="CB60" s="177">
        <v>12</v>
      </c>
      <c r="CC60" s="177"/>
      <c r="CD60" s="177"/>
      <c r="CE60" s="177"/>
      <c r="CF60" s="177"/>
      <c r="CG60" s="177"/>
      <c r="CH60" s="178">
        <v>13</v>
      </c>
      <c r="CI60" s="178"/>
      <c r="CJ60" s="178"/>
      <c r="CK60" s="178"/>
      <c r="CL60" s="178"/>
      <c r="CM60" s="178"/>
      <c r="CN60" s="178"/>
      <c r="CO60" s="183">
        <v>14</v>
      </c>
      <c r="CP60" s="183"/>
      <c r="CQ60" s="183"/>
      <c r="CR60" s="183"/>
      <c r="CS60" s="183"/>
      <c r="CT60" s="183"/>
      <c r="CU60" s="36"/>
      <c r="CV60" s="36"/>
      <c r="CW60" s="36"/>
      <c r="CX60" s="36"/>
      <c r="CY60" s="36"/>
      <c r="CZ60" s="36"/>
      <c r="DA60" s="36"/>
      <c r="DB60" s="36"/>
    </row>
    <row r="61" spans="1:106" s="14" customFormat="1" ht="12.95" customHeight="1">
      <c r="A61" s="56">
        <v>2240</v>
      </c>
      <c r="B61" s="56"/>
      <c r="C61" s="56"/>
      <c r="D61" s="56"/>
      <c r="E61" s="56"/>
      <c r="F61" s="57" t="s">
        <v>45</v>
      </c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188">
        <v>11941122</v>
      </c>
      <c r="Y61" s="188"/>
      <c r="Z61" s="188"/>
      <c r="AA61" s="188"/>
      <c r="AB61" s="188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8">
        <f>X61</f>
        <v>11941122</v>
      </c>
      <c r="AQ61" s="188"/>
      <c r="AR61" s="188"/>
      <c r="AS61" s="188"/>
      <c r="AT61" s="188"/>
      <c r="AU61" s="188"/>
      <c r="AV61" s="188">
        <v>4667438</v>
      </c>
      <c r="AW61" s="188"/>
      <c r="AX61" s="188"/>
      <c r="AY61" s="188"/>
      <c r="AZ61" s="188"/>
      <c r="BA61" s="188"/>
      <c r="BB61" s="188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90">
        <f>AV61</f>
        <v>4667438</v>
      </c>
      <c r="BQ61" s="190"/>
      <c r="BR61" s="190"/>
      <c r="BS61" s="190"/>
      <c r="BT61" s="190"/>
      <c r="BU61" s="190"/>
      <c r="BV61" s="190">
        <f>5000000*1.095</f>
        <v>5475000</v>
      </c>
      <c r="BW61" s="190"/>
      <c r="BX61" s="190"/>
      <c r="BY61" s="190"/>
      <c r="BZ61" s="190"/>
      <c r="CA61" s="190"/>
      <c r="CB61" s="189"/>
      <c r="CC61" s="189"/>
      <c r="CD61" s="189"/>
      <c r="CE61" s="189"/>
      <c r="CF61" s="189"/>
      <c r="CG61" s="189"/>
      <c r="CH61" s="191"/>
      <c r="CI61" s="191"/>
      <c r="CJ61" s="191"/>
      <c r="CK61" s="191"/>
      <c r="CL61" s="191"/>
      <c r="CM61" s="191"/>
      <c r="CN61" s="191"/>
      <c r="CO61" s="190">
        <f>BV61</f>
        <v>5475000</v>
      </c>
      <c r="CP61" s="190"/>
      <c r="CQ61" s="190"/>
      <c r="CR61" s="190"/>
      <c r="CS61" s="190"/>
      <c r="CT61" s="190"/>
      <c r="CU61" s="37"/>
      <c r="CV61" s="37"/>
      <c r="CW61" s="37"/>
      <c r="CX61" s="37"/>
      <c r="CY61" s="37"/>
      <c r="CZ61" s="37"/>
      <c r="DA61" s="37"/>
      <c r="DB61" s="37"/>
    </row>
    <row r="62" spans="1:106" s="14" customFormat="1" ht="12.95" customHeight="1">
      <c r="A62" s="56">
        <v>2273</v>
      </c>
      <c r="B62" s="56"/>
      <c r="C62" s="56"/>
      <c r="D62" s="56"/>
      <c r="E62" s="56"/>
      <c r="F62" s="57" t="s">
        <v>46</v>
      </c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188">
        <v>170603</v>
      </c>
      <c r="Y62" s="188"/>
      <c r="Z62" s="188"/>
      <c r="AA62" s="188"/>
      <c r="AB62" s="188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8">
        <f>X62</f>
        <v>170603</v>
      </c>
      <c r="AQ62" s="188"/>
      <c r="AR62" s="188"/>
      <c r="AS62" s="188"/>
      <c r="AT62" s="188"/>
      <c r="AU62" s="188"/>
      <c r="AV62" s="188">
        <v>332562</v>
      </c>
      <c r="AW62" s="188"/>
      <c r="AX62" s="188"/>
      <c r="AY62" s="188"/>
      <c r="AZ62" s="188"/>
      <c r="BA62" s="188"/>
      <c r="BB62" s="188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90">
        <f>AV62</f>
        <v>332562</v>
      </c>
      <c r="BQ62" s="190"/>
      <c r="BR62" s="190"/>
      <c r="BS62" s="190"/>
      <c r="BT62" s="190"/>
      <c r="BU62" s="190"/>
      <c r="BV62" s="190"/>
      <c r="BW62" s="190"/>
      <c r="BX62" s="190"/>
      <c r="BY62" s="190"/>
      <c r="BZ62" s="190"/>
      <c r="CA62" s="190"/>
      <c r="CB62" s="189"/>
      <c r="CC62" s="189"/>
      <c r="CD62" s="189"/>
      <c r="CE62" s="189"/>
      <c r="CF62" s="189"/>
      <c r="CG62" s="189"/>
      <c r="CH62" s="191"/>
      <c r="CI62" s="191"/>
      <c r="CJ62" s="191"/>
      <c r="CK62" s="191"/>
      <c r="CL62" s="191"/>
      <c r="CM62" s="191"/>
      <c r="CN62" s="191"/>
      <c r="CO62" s="190"/>
      <c r="CP62" s="190"/>
      <c r="CQ62" s="190"/>
      <c r="CR62" s="190"/>
      <c r="CS62" s="190"/>
      <c r="CT62" s="190"/>
      <c r="CU62" s="37"/>
      <c r="CV62" s="37"/>
      <c r="CW62" s="37"/>
      <c r="CX62" s="37"/>
      <c r="CY62" s="37"/>
      <c r="CZ62" s="37"/>
      <c r="DA62" s="37"/>
      <c r="DB62" s="37"/>
    </row>
    <row r="63" spans="1:106" s="13" customFormat="1" ht="12.95" customHeight="1">
      <c r="A63" s="88"/>
      <c r="B63" s="88"/>
      <c r="C63" s="88"/>
      <c r="D63" s="88"/>
      <c r="E63" s="88"/>
      <c r="F63" s="89" t="s">
        <v>41</v>
      </c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135">
        <f>SUM(X61:X62)</f>
        <v>12111725</v>
      </c>
      <c r="Y63" s="135"/>
      <c r="Z63" s="135"/>
      <c r="AA63" s="135"/>
      <c r="AB63" s="135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135">
        <f>AP61+AP62</f>
        <v>12111725</v>
      </c>
      <c r="AQ63" s="135"/>
      <c r="AR63" s="135"/>
      <c r="AS63" s="135"/>
      <c r="AT63" s="135"/>
      <c r="AU63" s="135"/>
      <c r="AV63" s="135">
        <f>SUM(AV61:AV62)</f>
        <v>5000000</v>
      </c>
      <c r="AW63" s="135"/>
      <c r="AX63" s="135"/>
      <c r="AY63" s="135"/>
      <c r="AZ63" s="135"/>
      <c r="BA63" s="135"/>
      <c r="BB63" s="135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136">
        <f>BP61+BP62</f>
        <v>5000000</v>
      </c>
      <c r="BQ63" s="136"/>
      <c r="BR63" s="136"/>
      <c r="BS63" s="136"/>
      <c r="BT63" s="136"/>
      <c r="BU63" s="136"/>
      <c r="BV63" s="136">
        <f>BV61</f>
        <v>5475000</v>
      </c>
      <c r="BW63" s="136"/>
      <c r="BX63" s="136"/>
      <c r="BY63" s="136"/>
      <c r="BZ63" s="136"/>
      <c r="CA63" s="136"/>
      <c r="CB63" s="89"/>
      <c r="CC63" s="89"/>
      <c r="CD63" s="89"/>
      <c r="CE63" s="89"/>
      <c r="CF63" s="89"/>
      <c r="CG63" s="89"/>
      <c r="CH63" s="104"/>
      <c r="CI63" s="104"/>
      <c r="CJ63" s="104"/>
      <c r="CK63" s="104"/>
      <c r="CL63" s="104"/>
      <c r="CM63" s="104"/>
      <c r="CN63" s="104"/>
      <c r="CO63" s="136">
        <f>CO61</f>
        <v>5475000</v>
      </c>
      <c r="CP63" s="136"/>
      <c r="CQ63" s="136"/>
      <c r="CR63" s="136"/>
      <c r="CS63" s="136"/>
      <c r="CT63" s="136"/>
      <c r="CU63" s="36"/>
      <c r="CV63" s="36"/>
      <c r="CW63" s="36"/>
      <c r="CX63" s="36"/>
      <c r="CY63" s="36"/>
      <c r="CZ63" s="36"/>
      <c r="DA63" s="36"/>
      <c r="DB63" s="36"/>
    </row>
    <row r="65" spans="1:106" s="7" customFormat="1" ht="12.95" customHeight="1">
      <c r="B65" s="92" t="s">
        <v>146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  <c r="CD65" s="92"/>
      <c r="CE65" s="92"/>
      <c r="CF65" s="92"/>
      <c r="CG65" s="92"/>
      <c r="CH65" s="92"/>
      <c r="CI65" s="92"/>
      <c r="CJ65" s="92"/>
      <c r="CK65" s="92"/>
      <c r="CL65" s="92"/>
      <c r="CM65" s="92"/>
      <c r="CN65" s="92"/>
      <c r="CO65" s="92"/>
      <c r="CP65" s="92"/>
      <c r="CQ65" s="92"/>
      <c r="CR65" s="92"/>
      <c r="CS65" s="92"/>
      <c r="CT65" s="92"/>
      <c r="CU65" s="92"/>
      <c r="CV65" s="92"/>
      <c r="CW65" s="92"/>
      <c r="CX65" s="92"/>
      <c r="CY65" s="92"/>
      <c r="CZ65" s="92"/>
      <c r="DA65" s="92"/>
      <c r="DB65" s="24"/>
    </row>
    <row r="66" spans="1:106" s="7" customFormat="1" ht="12.95" customHeight="1"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93" t="s">
        <v>25</v>
      </c>
      <c r="CP66" s="93"/>
      <c r="CQ66" s="93"/>
      <c r="CR66" s="93"/>
      <c r="CS66" s="93"/>
      <c r="CT66" s="24"/>
      <c r="CU66" s="24"/>
      <c r="CV66" s="24"/>
      <c r="CW66" s="24"/>
      <c r="CX66" s="24"/>
      <c r="CY66" s="24"/>
      <c r="CZ66" s="24"/>
      <c r="DA66" s="24"/>
      <c r="DB66" s="24"/>
    </row>
    <row r="67" spans="1:106" s="13" customFormat="1" ht="18" customHeight="1">
      <c r="A67" s="105" t="s">
        <v>47</v>
      </c>
      <c r="B67" s="105"/>
      <c r="C67" s="105"/>
      <c r="D67" s="105"/>
      <c r="E67" s="105"/>
      <c r="F67" s="112" t="s">
        <v>27</v>
      </c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38" t="s">
        <v>141</v>
      </c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 t="s">
        <v>142</v>
      </c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38"/>
      <c r="BN67" s="138"/>
      <c r="BO67" s="138"/>
      <c r="BP67" s="138"/>
      <c r="BQ67" s="138"/>
      <c r="BR67" s="138"/>
      <c r="BS67" s="138"/>
      <c r="BT67" s="138"/>
      <c r="BU67" s="138"/>
      <c r="BV67" s="140" t="s">
        <v>143</v>
      </c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  <c r="CP67" s="140"/>
      <c r="CQ67" s="140"/>
      <c r="CR67" s="140"/>
      <c r="CS67" s="140"/>
      <c r="CT67" s="140"/>
      <c r="CU67" s="36"/>
      <c r="CV67" s="36"/>
      <c r="CW67" s="36"/>
      <c r="CX67" s="36"/>
      <c r="CY67" s="36"/>
      <c r="CZ67" s="36"/>
      <c r="DA67" s="36"/>
      <c r="DB67" s="36"/>
    </row>
    <row r="68" spans="1:106" s="13" customFormat="1" ht="18" customHeight="1">
      <c r="A68" s="106"/>
      <c r="B68" s="107"/>
      <c r="C68" s="107"/>
      <c r="D68" s="107"/>
      <c r="E68" s="108"/>
      <c r="F68" s="113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8"/>
      <c r="X68" s="117" t="s">
        <v>29</v>
      </c>
      <c r="Y68" s="117"/>
      <c r="Z68" s="117"/>
      <c r="AA68" s="117"/>
      <c r="AB68" s="117"/>
      <c r="AC68" s="117" t="s">
        <v>30</v>
      </c>
      <c r="AD68" s="117"/>
      <c r="AE68" s="117"/>
      <c r="AF68" s="117"/>
      <c r="AG68" s="117"/>
      <c r="AH68" s="117"/>
      <c r="AI68" s="179" t="s">
        <v>31</v>
      </c>
      <c r="AJ68" s="179"/>
      <c r="AK68" s="179"/>
      <c r="AL68" s="179"/>
      <c r="AM68" s="179"/>
      <c r="AN68" s="179"/>
      <c r="AO68" s="179"/>
      <c r="AP68" s="117" t="s">
        <v>32</v>
      </c>
      <c r="AQ68" s="117"/>
      <c r="AR68" s="117"/>
      <c r="AS68" s="117"/>
      <c r="AT68" s="117"/>
      <c r="AU68" s="117"/>
      <c r="AV68" s="117" t="s">
        <v>29</v>
      </c>
      <c r="AW68" s="117"/>
      <c r="AX68" s="117"/>
      <c r="AY68" s="117"/>
      <c r="AZ68" s="117"/>
      <c r="BA68" s="117"/>
      <c r="BB68" s="117"/>
      <c r="BC68" s="117" t="s">
        <v>30</v>
      </c>
      <c r="BD68" s="117"/>
      <c r="BE68" s="117"/>
      <c r="BF68" s="117"/>
      <c r="BG68" s="117"/>
      <c r="BH68" s="117"/>
      <c r="BI68" s="179" t="s">
        <v>31</v>
      </c>
      <c r="BJ68" s="179"/>
      <c r="BK68" s="179"/>
      <c r="BL68" s="179"/>
      <c r="BM68" s="179"/>
      <c r="BN68" s="179"/>
      <c r="BO68" s="179"/>
      <c r="BP68" s="118" t="s">
        <v>33</v>
      </c>
      <c r="BQ68" s="118"/>
      <c r="BR68" s="118"/>
      <c r="BS68" s="118"/>
      <c r="BT68" s="118"/>
      <c r="BU68" s="118"/>
      <c r="BV68" s="118" t="s">
        <v>29</v>
      </c>
      <c r="BW68" s="118"/>
      <c r="BX68" s="118"/>
      <c r="BY68" s="118"/>
      <c r="BZ68" s="118"/>
      <c r="CA68" s="118"/>
      <c r="CB68" s="117" t="s">
        <v>30</v>
      </c>
      <c r="CC68" s="117"/>
      <c r="CD68" s="117"/>
      <c r="CE68" s="117"/>
      <c r="CF68" s="117"/>
      <c r="CG68" s="117"/>
      <c r="CH68" s="184" t="s">
        <v>31</v>
      </c>
      <c r="CI68" s="184"/>
      <c r="CJ68" s="184"/>
      <c r="CK68" s="184"/>
      <c r="CL68" s="184"/>
      <c r="CM68" s="184"/>
      <c r="CN68" s="184"/>
      <c r="CO68" s="122" t="s">
        <v>34</v>
      </c>
      <c r="CP68" s="122"/>
      <c r="CQ68" s="122"/>
      <c r="CR68" s="122"/>
      <c r="CS68" s="122"/>
      <c r="CT68" s="122"/>
      <c r="CU68" s="36"/>
      <c r="CV68" s="36"/>
      <c r="CW68" s="36"/>
      <c r="CX68" s="36"/>
      <c r="CY68" s="36"/>
      <c r="CZ68" s="36"/>
      <c r="DA68" s="36"/>
      <c r="DB68" s="36"/>
    </row>
    <row r="69" spans="1:106" s="13" customFormat="1" ht="24.95" customHeight="1">
      <c r="A69" s="109"/>
      <c r="B69" s="110"/>
      <c r="C69" s="110"/>
      <c r="D69" s="110"/>
      <c r="E69" s="111"/>
      <c r="F69" s="114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1"/>
      <c r="X69" s="114"/>
      <c r="Y69" s="110"/>
      <c r="Z69" s="110"/>
      <c r="AA69" s="110"/>
      <c r="AB69" s="111"/>
      <c r="AC69" s="114"/>
      <c r="AD69" s="110"/>
      <c r="AE69" s="110"/>
      <c r="AF69" s="110"/>
      <c r="AG69" s="110"/>
      <c r="AH69" s="111"/>
      <c r="AI69" s="180"/>
      <c r="AJ69" s="181"/>
      <c r="AK69" s="181"/>
      <c r="AL69" s="181"/>
      <c r="AM69" s="181"/>
      <c r="AN69" s="181"/>
      <c r="AO69" s="182"/>
      <c r="AP69" s="114"/>
      <c r="AQ69" s="110"/>
      <c r="AR69" s="110"/>
      <c r="AS69" s="110"/>
      <c r="AT69" s="110"/>
      <c r="AU69" s="111"/>
      <c r="AV69" s="114"/>
      <c r="AW69" s="110"/>
      <c r="AX69" s="110"/>
      <c r="AY69" s="110"/>
      <c r="AZ69" s="110"/>
      <c r="BA69" s="110"/>
      <c r="BB69" s="111"/>
      <c r="BC69" s="114"/>
      <c r="BD69" s="110"/>
      <c r="BE69" s="110"/>
      <c r="BF69" s="110"/>
      <c r="BG69" s="110"/>
      <c r="BH69" s="111"/>
      <c r="BI69" s="180"/>
      <c r="BJ69" s="181"/>
      <c r="BK69" s="181"/>
      <c r="BL69" s="181"/>
      <c r="BM69" s="181"/>
      <c r="BN69" s="181"/>
      <c r="BO69" s="182"/>
      <c r="BP69" s="119"/>
      <c r="BQ69" s="120"/>
      <c r="BR69" s="120"/>
      <c r="BS69" s="120"/>
      <c r="BT69" s="120"/>
      <c r="BU69" s="121"/>
      <c r="BV69" s="119"/>
      <c r="BW69" s="120"/>
      <c r="BX69" s="120"/>
      <c r="BY69" s="120"/>
      <c r="BZ69" s="120"/>
      <c r="CA69" s="121"/>
      <c r="CB69" s="114"/>
      <c r="CC69" s="110"/>
      <c r="CD69" s="110"/>
      <c r="CE69" s="110"/>
      <c r="CF69" s="110"/>
      <c r="CG69" s="111"/>
      <c r="CH69" s="185"/>
      <c r="CI69" s="186"/>
      <c r="CJ69" s="186"/>
      <c r="CK69" s="186"/>
      <c r="CL69" s="186"/>
      <c r="CM69" s="186"/>
      <c r="CN69" s="187"/>
      <c r="CO69" s="119"/>
      <c r="CP69" s="120"/>
      <c r="CQ69" s="120"/>
      <c r="CR69" s="120"/>
      <c r="CS69" s="120"/>
      <c r="CT69" s="123"/>
      <c r="CU69" s="36"/>
      <c r="CV69" s="36"/>
      <c r="CW69" s="36"/>
      <c r="CX69" s="36"/>
      <c r="CY69" s="36"/>
      <c r="CZ69" s="36"/>
      <c r="DA69" s="36"/>
      <c r="DB69" s="36"/>
    </row>
    <row r="70" spans="1:106" s="13" customFormat="1" ht="12.95" customHeight="1">
      <c r="A70" s="176">
        <v>1</v>
      </c>
      <c r="B70" s="176"/>
      <c r="C70" s="176"/>
      <c r="D70" s="176"/>
      <c r="E70" s="176"/>
      <c r="F70" s="177">
        <v>2</v>
      </c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>
        <v>3</v>
      </c>
      <c r="Y70" s="177"/>
      <c r="Z70" s="177"/>
      <c r="AA70" s="177"/>
      <c r="AB70" s="177"/>
      <c r="AC70" s="177">
        <v>4</v>
      </c>
      <c r="AD70" s="177"/>
      <c r="AE70" s="177"/>
      <c r="AF70" s="177"/>
      <c r="AG70" s="177"/>
      <c r="AH70" s="177"/>
      <c r="AI70" s="177">
        <v>5</v>
      </c>
      <c r="AJ70" s="177"/>
      <c r="AK70" s="177"/>
      <c r="AL70" s="177"/>
      <c r="AM70" s="177"/>
      <c r="AN70" s="177"/>
      <c r="AO70" s="177"/>
      <c r="AP70" s="177">
        <v>6</v>
      </c>
      <c r="AQ70" s="177"/>
      <c r="AR70" s="177"/>
      <c r="AS70" s="177"/>
      <c r="AT70" s="177"/>
      <c r="AU70" s="177"/>
      <c r="AV70" s="177">
        <v>7</v>
      </c>
      <c r="AW70" s="177"/>
      <c r="AX70" s="177"/>
      <c r="AY70" s="177"/>
      <c r="AZ70" s="177"/>
      <c r="BA70" s="177"/>
      <c r="BB70" s="177"/>
      <c r="BC70" s="177">
        <v>8</v>
      </c>
      <c r="BD70" s="177"/>
      <c r="BE70" s="177"/>
      <c r="BF70" s="177"/>
      <c r="BG70" s="177"/>
      <c r="BH70" s="177"/>
      <c r="BI70" s="177">
        <v>9</v>
      </c>
      <c r="BJ70" s="177"/>
      <c r="BK70" s="177"/>
      <c r="BL70" s="177"/>
      <c r="BM70" s="177"/>
      <c r="BN70" s="177"/>
      <c r="BO70" s="177"/>
      <c r="BP70" s="178">
        <v>10</v>
      </c>
      <c r="BQ70" s="178"/>
      <c r="BR70" s="178"/>
      <c r="BS70" s="178"/>
      <c r="BT70" s="178"/>
      <c r="BU70" s="178"/>
      <c r="BV70" s="178">
        <v>11</v>
      </c>
      <c r="BW70" s="178"/>
      <c r="BX70" s="178"/>
      <c r="BY70" s="178"/>
      <c r="BZ70" s="178"/>
      <c r="CA70" s="178"/>
      <c r="CB70" s="177">
        <v>12</v>
      </c>
      <c r="CC70" s="177"/>
      <c r="CD70" s="177"/>
      <c r="CE70" s="177"/>
      <c r="CF70" s="177"/>
      <c r="CG70" s="177"/>
      <c r="CH70" s="178">
        <v>13</v>
      </c>
      <c r="CI70" s="178"/>
      <c r="CJ70" s="178"/>
      <c r="CK70" s="178"/>
      <c r="CL70" s="178"/>
      <c r="CM70" s="178"/>
      <c r="CN70" s="178"/>
      <c r="CO70" s="183">
        <v>14</v>
      </c>
      <c r="CP70" s="183"/>
      <c r="CQ70" s="183"/>
      <c r="CR70" s="183"/>
      <c r="CS70" s="183"/>
      <c r="CT70" s="183"/>
      <c r="CU70" s="36"/>
      <c r="CV70" s="36"/>
      <c r="CW70" s="36"/>
      <c r="CX70" s="36"/>
      <c r="CY70" s="36"/>
      <c r="CZ70" s="36"/>
      <c r="DA70" s="36"/>
      <c r="DB70" s="36"/>
    </row>
    <row r="71" spans="1:106" s="13" customFormat="1" ht="12.95" customHeight="1">
      <c r="A71" s="88"/>
      <c r="B71" s="88"/>
      <c r="C71" s="88"/>
      <c r="D71" s="88"/>
      <c r="E71" s="88"/>
      <c r="F71" s="89" t="s">
        <v>41</v>
      </c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104"/>
      <c r="BQ71" s="104"/>
      <c r="BR71" s="104"/>
      <c r="BS71" s="104"/>
      <c r="BT71" s="104"/>
      <c r="BU71" s="104"/>
      <c r="BV71" s="104"/>
      <c r="BW71" s="104"/>
      <c r="BX71" s="104"/>
      <c r="BY71" s="104"/>
      <c r="BZ71" s="104"/>
      <c r="CA71" s="104"/>
      <c r="CB71" s="89"/>
      <c r="CC71" s="89"/>
      <c r="CD71" s="89"/>
      <c r="CE71" s="89"/>
      <c r="CF71" s="89"/>
      <c r="CG71" s="89"/>
      <c r="CH71" s="104"/>
      <c r="CI71" s="104"/>
      <c r="CJ71" s="104"/>
      <c r="CK71" s="104"/>
      <c r="CL71" s="104"/>
      <c r="CM71" s="104"/>
      <c r="CN71" s="104"/>
      <c r="CO71" s="104"/>
      <c r="CP71" s="104"/>
      <c r="CQ71" s="104"/>
      <c r="CR71" s="104"/>
      <c r="CS71" s="104"/>
      <c r="CT71" s="104"/>
      <c r="CU71" s="36"/>
      <c r="CV71" s="36"/>
      <c r="CW71" s="36"/>
      <c r="CX71" s="36"/>
      <c r="CY71" s="36"/>
      <c r="CZ71" s="36"/>
      <c r="DA71" s="36"/>
      <c r="DB71" s="36"/>
    </row>
    <row r="73" spans="1:106" s="7" customFormat="1" ht="12.95" customHeight="1">
      <c r="B73" s="92" t="s">
        <v>147</v>
      </c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  <c r="CD73" s="92"/>
      <c r="CE73" s="92"/>
      <c r="CF73" s="92"/>
      <c r="CG73" s="92"/>
      <c r="CH73" s="92"/>
      <c r="CI73" s="92"/>
      <c r="CJ73" s="92"/>
      <c r="CK73" s="92"/>
      <c r="CL73" s="92"/>
      <c r="CM73" s="92"/>
      <c r="CN73" s="92"/>
      <c r="CO73" s="92"/>
      <c r="CP73" s="92"/>
      <c r="CQ73" s="92"/>
      <c r="CR73" s="92"/>
      <c r="CS73" s="92"/>
      <c r="CT73" s="92"/>
      <c r="CU73" s="92"/>
      <c r="CV73" s="92"/>
      <c r="CW73" s="92"/>
      <c r="CX73" s="92"/>
      <c r="CY73" s="92"/>
      <c r="CZ73" s="92"/>
      <c r="DA73" s="92"/>
      <c r="DB73" s="24"/>
    </row>
    <row r="74" spans="1:106" s="7" customFormat="1" ht="12.95" customHeight="1">
      <c r="BM74" s="24"/>
      <c r="BN74" s="24"/>
      <c r="BO74" s="24"/>
      <c r="BP74" s="93" t="s">
        <v>25</v>
      </c>
      <c r="BQ74" s="93"/>
      <c r="BR74" s="93"/>
      <c r="BS74" s="93"/>
      <c r="BT74" s="93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</row>
    <row r="75" spans="1:106" s="7" customFormat="1" ht="18" customHeight="1">
      <c r="A75" s="105" t="s">
        <v>44</v>
      </c>
      <c r="B75" s="105"/>
      <c r="C75" s="105"/>
      <c r="D75" s="105"/>
      <c r="E75" s="105"/>
      <c r="F75" s="112" t="s">
        <v>27</v>
      </c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38" t="s">
        <v>42</v>
      </c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 t="s">
        <v>144</v>
      </c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</row>
    <row r="76" spans="1:106" s="7" customFormat="1" ht="18" customHeight="1">
      <c r="A76" s="106"/>
      <c r="B76" s="107"/>
      <c r="C76" s="107"/>
      <c r="D76" s="107"/>
      <c r="E76" s="108"/>
      <c r="F76" s="113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8"/>
      <c r="X76" s="117" t="s">
        <v>29</v>
      </c>
      <c r="Y76" s="117"/>
      <c r="Z76" s="117"/>
      <c r="AA76" s="117"/>
      <c r="AB76" s="117"/>
      <c r="AC76" s="117" t="s">
        <v>30</v>
      </c>
      <c r="AD76" s="117"/>
      <c r="AE76" s="117"/>
      <c r="AF76" s="117"/>
      <c r="AG76" s="117"/>
      <c r="AH76" s="117"/>
      <c r="AI76" s="179" t="s">
        <v>31</v>
      </c>
      <c r="AJ76" s="179"/>
      <c r="AK76" s="179"/>
      <c r="AL76" s="179"/>
      <c r="AM76" s="179"/>
      <c r="AN76" s="179"/>
      <c r="AO76" s="179"/>
      <c r="AP76" s="117" t="s">
        <v>32</v>
      </c>
      <c r="AQ76" s="117"/>
      <c r="AR76" s="117"/>
      <c r="AS76" s="117"/>
      <c r="AT76" s="117"/>
      <c r="AU76" s="117"/>
      <c r="AV76" s="117" t="s">
        <v>29</v>
      </c>
      <c r="AW76" s="117"/>
      <c r="AX76" s="117"/>
      <c r="AY76" s="117"/>
      <c r="AZ76" s="117"/>
      <c r="BA76" s="117"/>
      <c r="BB76" s="117"/>
      <c r="BC76" s="117" t="s">
        <v>30</v>
      </c>
      <c r="BD76" s="117"/>
      <c r="BE76" s="117"/>
      <c r="BF76" s="117"/>
      <c r="BG76" s="117"/>
      <c r="BH76" s="117"/>
      <c r="BI76" s="179" t="s">
        <v>31</v>
      </c>
      <c r="BJ76" s="179"/>
      <c r="BK76" s="179"/>
      <c r="BL76" s="179"/>
      <c r="BM76" s="179"/>
      <c r="BN76" s="179"/>
      <c r="BO76" s="179"/>
      <c r="BP76" s="118" t="s">
        <v>33</v>
      </c>
      <c r="BQ76" s="118"/>
      <c r="BR76" s="118"/>
      <c r="BS76" s="118"/>
      <c r="BT76" s="118"/>
      <c r="BU76" s="118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</row>
    <row r="77" spans="1:106" s="7" customFormat="1" ht="24.95" customHeight="1">
      <c r="A77" s="109"/>
      <c r="B77" s="110"/>
      <c r="C77" s="110"/>
      <c r="D77" s="110"/>
      <c r="E77" s="111"/>
      <c r="F77" s="114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1"/>
      <c r="X77" s="114"/>
      <c r="Y77" s="110"/>
      <c r="Z77" s="110"/>
      <c r="AA77" s="110"/>
      <c r="AB77" s="111"/>
      <c r="AC77" s="114"/>
      <c r="AD77" s="110"/>
      <c r="AE77" s="110"/>
      <c r="AF77" s="110"/>
      <c r="AG77" s="110"/>
      <c r="AH77" s="111"/>
      <c r="AI77" s="180"/>
      <c r="AJ77" s="181"/>
      <c r="AK77" s="181"/>
      <c r="AL77" s="181"/>
      <c r="AM77" s="181"/>
      <c r="AN77" s="181"/>
      <c r="AO77" s="182"/>
      <c r="AP77" s="114"/>
      <c r="AQ77" s="110"/>
      <c r="AR77" s="110"/>
      <c r="AS77" s="110"/>
      <c r="AT77" s="110"/>
      <c r="AU77" s="111"/>
      <c r="AV77" s="114"/>
      <c r="AW77" s="110"/>
      <c r="AX77" s="110"/>
      <c r="AY77" s="110"/>
      <c r="AZ77" s="110"/>
      <c r="BA77" s="110"/>
      <c r="BB77" s="111"/>
      <c r="BC77" s="114"/>
      <c r="BD77" s="110"/>
      <c r="BE77" s="110"/>
      <c r="BF77" s="110"/>
      <c r="BG77" s="110"/>
      <c r="BH77" s="111"/>
      <c r="BI77" s="180"/>
      <c r="BJ77" s="181"/>
      <c r="BK77" s="181"/>
      <c r="BL77" s="181"/>
      <c r="BM77" s="181"/>
      <c r="BN77" s="181"/>
      <c r="BO77" s="182"/>
      <c r="BP77" s="119"/>
      <c r="BQ77" s="120"/>
      <c r="BR77" s="120"/>
      <c r="BS77" s="120"/>
      <c r="BT77" s="120"/>
      <c r="BU77" s="121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</row>
    <row r="78" spans="1:106" s="7" customFormat="1" ht="12.95" customHeight="1">
      <c r="A78" s="176">
        <v>1</v>
      </c>
      <c r="B78" s="176"/>
      <c r="C78" s="176"/>
      <c r="D78" s="176"/>
      <c r="E78" s="176"/>
      <c r="F78" s="177">
        <v>2</v>
      </c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>
        <v>3</v>
      </c>
      <c r="Y78" s="177"/>
      <c r="Z78" s="177"/>
      <c r="AA78" s="177"/>
      <c r="AB78" s="177"/>
      <c r="AC78" s="177">
        <v>4</v>
      </c>
      <c r="AD78" s="177"/>
      <c r="AE78" s="177"/>
      <c r="AF78" s="177"/>
      <c r="AG78" s="177"/>
      <c r="AH78" s="177"/>
      <c r="AI78" s="177">
        <v>5</v>
      </c>
      <c r="AJ78" s="177"/>
      <c r="AK78" s="177"/>
      <c r="AL78" s="177"/>
      <c r="AM78" s="177"/>
      <c r="AN78" s="177"/>
      <c r="AO78" s="177"/>
      <c r="AP78" s="177">
        <v>6</v>
      </c>
      <c r="AQ78" s="177"/>
      <c r="AR78" s="177"/>
      <c r="AS78" s="177"/>
      <c r="AT78" s="177"/>
      <c r="AU78" s="177"/>
      <c r="AV78" s="177">
        <v>7</v>
      </c>
      <c r="AW78" s="177"/>
      <c r="AX78" s="177"/>
      <c r="AY78" s="177"/>
      <c r="AZ78" s="177"/>
      <c r="BA78" s="177"/>
      <c r="BB78" s="177"/>
      <c r="BC78" s="177">
        <v>8</v>
      </c>
      <c r="BD78" s="177"/>
      <c r="BE78" s="177"/>
      <c r="BF78" s="177"/>
      <c r="BG78" s="177"/>
      <c r="BH78" s="177"/>
      <c r="BI78" s="177">
        <v>9</v>
      </c>
      <c r="BJ78" s="177"/>
      <c r="BK78" s="177"/>
      <c r="BL78" s="177"/>
      <c r="BM78" s="177"/>
      <c r="BN78" s="177"/>
      <c r="BO78" s="177"/>
      <c r="BP78" s="178">
        <v>10</v>
      </c>
      <c r="BQ78" s="178"/>
      <c r="BR78" s="178"/>
      <c r="BS78" s="178"/>
      <c r="BT78" s="178"/>
      <c r="BU78" s="178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</row>
    <row r="79" spans="1:106" s="7" customFormat="1" ht="12.95" customHeight="1">
      <c r="A79" s="56">
        <v>2240</v>
      </c>
      <c r="B79" s="56"/>
      <c r="C79" s="56"/>
      <c r="D79" s="56"/>
      <c r="E79" s="56"/>
      <c r="F79" s="57" t="s">
        <v>45</v>
      </c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9">
        <f>W48</f>
        <v>6044400.0000000009</v>
      </c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f>X79</f>
        <v>6044400.0000000009</v>
      </c>
      <c r="AQ79" s="59"/>
      <c r="AR79" s="59"/>
      <c r="AS79" s="59"/>
      <c r="AT79" s="59"/>
      <c r="AU79" s="59"/>
      <c r="AV79" s="77">
        <f>AV48</f>
        <v>6401019.6000000006</v>
      </c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78">
        <f>AV79</f>
        <v>6401019.6000000006</v>
      </c>
      <c r="BQ79" s="84"/>
      <c r="BR79" s="84"/>
      <c r="BS79" s="84"/>
      <c r="BT79" s="84"/>
      <c r="BU79" s="8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</row>
    <row r="80" spans="1:106" s="7" customFormat="1" ht="12.95" customHeight="1">
      <c r="A80" s="56">
        <v>2273</v>
      </c>
      <c r="B80" s="56"/>
      <c r="C80" s="56"/>
      <c r="D80" s="56"/>
      <c r="E80" s="56"/>
      <c r="F80" s="57" t="s">
        <v>46</v>
      </c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84"/>
      <c r="BQ80" s="84"/>
      <c r="BR80" s="84"/>
      <c r="BS80" s="84"/>
      <c r="BT80" s="84"/>
      <c r="BU80" s="8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</row>
    <row r="81" spans="1:106" s="7" customFormat="1" ht="12.95" customHeight="1">
      <c r="A81" s="88"/>
      <c r="B81" s="88"/>
      <c r="C81" s="88"/>
      <c r="D81" s="88"/>
      <c r="E81" s="88"/>
      <c r="F81" s="89" t="s">
        <v>41</v>
      </c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59">
        <f>X79</f>
        <v>6044400.0000000009</v>
      </c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>
        <f>AP79</f>
        <v>6044400.0000000009</v>
      </c>
      <c r="AQ81" s="59"/>
      <c r="AR81" s="59"/>
      <c r="AS81" s="59"/>
      <c r="AT81" s="59"/>
      <c r="AU81" s="59"/>
      <c r="AV81" s="77">
        <f>AV79</f>
        <v>6401019.6000000006</v>
      </c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78">
        <f>BP79</f>
        <v>6401019.6000000006</v>
      </c>
      <c r="BQ81" s="84"/>
      <c r="BR81" s="84"/>
      <c r="BS81" s="84"/>
      <c r="BT81" s="84"/>
      <c r="BU81" s="8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</row>
    <row r="82" spans="1:106" s="7" customFormat="1" ht="12.95" customHeight="1"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</row>
    <row r="83" spans="1:106" s="7" customFormat="1" ht="12.95" customHeight="1">
      <c r="B83" s="92" t="s">
        <v>148</v>
      </c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24"/>
    </row>
    <row r="84" spans="1:106" s="7" customFormat="1" ht="12.95" customHeight="1">
      <c r="BM84" s="24"/>
      <c r="BN84" s="24"/>
      <c r="BO84" s="24"/>
      <c r="BP84" s="93" t="s">
        <v>25</v>
      </c>
      <c r="BQ84" s="93"/>
      <c r="BR84" s="93"/>
      <c r="BS84" s="93"/>
      <c r="BT84" s="93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</row>
    <row r="85" spans="1:106" s="7" customFormat="1" ht="18" customHeight="1">
      <c r="A85" s="105" t="s">
        <v>47</v>
      </c>
      <c r="B85" s="105"/>
      <c r="C85" s="105"/>
      <c r="D85" s="105"/>
      <c r="E85" s="105"/>
      <c r="F85" s="112" t="s">
        <v>27</v>
      </c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38" t="s">
        <v>42</v>
      </c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 t="s">
        <v>144</v>
      </c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  <c r="BP85" s="138"/>
      <c r="BQ85" s="138"/>
      <c r="BR85" s="138"/>
      <c r="BS85" s="138"/>
      <c r="BT85" s="138"/>
      <c r="BU85" s="138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</row>
    <row r="86" spans="1:106" s="7" customFormat="1" ht="18" customHeight="1">
      <c r="A86" s="106"/>
      <c r="B86" s="107"/>
      <c r="C86" s="107"/>
      <c r="D86" s="107"/>
      <c r="E86" s="108"/>
      <c r="F86" s="113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8"/>
      <c r="X86" s="117" t="s">
        <v>29</v>
      </c>
      <c r="Y86" s="117"/>
      <c r="Z86" s="117"/>
      <c r="AA86" s="117"/>
      <c r="AB86" s="117"/>
      <c r="AC86" s="117" t="s">
        <v>30</v>
      </c>
      <c r="AD86" s="117"/>
      <c r="AE86" s="117"/>
      <c r="AF86" s="117"/>
      <c r="AG86" s="117"/>
      <c r="AH86" s="117"/>
      <c r="AI86" s="179" t="s">
        <v>31</v>
      </c>
      <c r="AJ86" s="179"/>
      <c r="AK86" s="179"/>
      <c r="AL86" s="179"/>
      <c r="AM86" s="179"/>
      <c r="AN86" s="179"/>
      <c r="AO86" s="179"/>
      <c r="AP86" s="117" t="s">
        <v>32</v>
      </c>
      <c r="AQ86" s="117"/>
      <c r="AR86" s="117"/>
      <c r="AS86" s="117"/>
      <c r="AT86" s="117"/>
      <c r="AU86" s="117"/>
      <c r="AV86" s="117" t="s">
        <v>29</v>
      </c>
      <c r="AW86" s="117"/>
      <c r="AX86" s="117"/>
      <c r="AY86" s="117"/>
      <c r="AZ86" s="117"/>
      <c r="BA86" s="117"/>
      <c r="BB86" s="117"/>
      <c r="BC86" s="117" t="s">
        <v>30</v>
      </c>
      <c r="BD86" s="117"/>
      <c r="BE86" s="117"/>
      <c r="BF86" s="117"/>
      <c r="BG86" s="117"/>
      <c r="BH86" s="117"/>
      <c r="BI86" s="179" t="s">
        <v>31</v>
      </c>
      <c r="BJ86" s="179"/>
      <c r="BK86" s="179"/>
      <c r="BL86" s="179"/>
      <c r="BM86" s="179"/>
      <c r="BN86" s="179"/>
      <c r="BO86" s="179"/>
      <c r="BP86" s="118" t="s">
        <v>33</v>
      </c>
      <c r="BQ86" s="118"/>
      <c r="BR86" s="118"/>
      <c r="BS86" s="118"/>
      <c r="BT86" s="118"/>
      <c r="BU86" s="118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</row>
    <row r="87" spans="1:106" s="7" customFormat="1" ht="24.95" customHeight="1">
      <c r="A87" s="109"/>
      <c r="B87" s="110"/>
      <c r="C87" s="110"/>
      <c r="D87" s="110"/>
      <c r="E87" s="111"/>
      <c r="F87" s="114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1"/>
      <c r="X87" s="114"/>
      <c r="Y87" s="110"/>
      <c r="Z87" s="110"/>
      <c r="AA87" s="110"/>
      <c r="AB87" s="111"/>
      <c r="AC87" s="114"/>
      <c r="AD87" s="110"/>
      <c r="AE87" s="110"/>
      <c r="AF87" s="110"/>
      <c r="AG87" s="110"/>
      <c r="AH87" s="111"/>
      <c r="AI87" s="180"/>
      <c r="AJ87" s="181"/>
      <c r="AK87" s="181"/>
      <c r="AL87" s="181"/>
      <c r="AM87" s="181"/>
      <c r="AN87" s="181"/>
      <c r="AO87" s="182"/>
      <c r="AP87" s="114"/>
      <c r="AQ87" s="110"/>
      <c r="AR87" s="110"/>
      <c r="AS87" s="110"/>
      <c r="AT87" s="110"/>
      <c r="AU87" s="111"/>
      <c r="AV87" s="114"/>
      <c r="AW87" s="110"/>
      <c r="AX87" s="110"/>
      <c r="AY87" s="110"/>
      <c r="AZ87" s="110"/>
      <c r="BA87" s="110"/>
      <c r="BB87" s="111"/>
      <c r="BC87" s="114"/>
      <c r="BD87" s="110"/>
      <c r="BE87" s="110"/>
      <c r="BF87" s="110"/>
      <c r="BG87" s="110"/>
      <c r="BH87" s="111"/>
      <c r="BI87" s="180"/>
      <c r="BJ87" s="181"/>
      <c r="BK87" s="181"/>
      <c r="BL87" s="181"/>
      <c r="BM87" s="181"/>
      <c r="BN87" s="181"/>
      <c r="BO87" s="182"/>
      <c r="BP87" s="119"/>
      <c r="BQ87" s="120"/>
      <c r="BR87" s="120"/>
      <c r="BS87" s="120"/>
      <c r="BT87" s="120"/>
      <c r="BU87" s="121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</row>
    <row r="88" spans="1:106" s="7" customFormat="1" ht="12.95" customHeight="1">
      <c r="A88" s="176">
        <v>1</v>
      </c>
      <c r="B88" s="176"/>
      <c r="C88" s="176"/>
      <c r="D88" s="176"/>
      <c r="E88" s="176"/>
      <c r="F88" s="177">
        <v>2</v>
      </c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>
        <v>3</v>
      </c>
      <c r="Y88" s="177"/>
      <c r="Z88" s="177"/>
      <c r="AA88" s="177"/>
      <c r="AB88" s="177"/>
      <c r="AC88" s="177">
        <v>4</v>
      </c>
      <c r="AD88" s="177"/>
      <c r="AE88" s="177"/>
      <c r="AF88" s="177"/>
      <c r="AG88" s="177"/>
      <c r="AH88" s="177"/>
      <c r="AI88" s="177">
        <v>5</v>
      </c>
      <c r="AJ88" s="177"/>
      <c r="AK88" s="177"/>
      <c r="AL88" s="177"/>
      <c r="AM88" s="177"/>
      <c r="AN88" s="177"/>
      <c r="AO88" s="177"/>
      <c r="AP88" s="177">
        <v>6</v>
      </c>
      <c r="AQ88" s="177"/>
      <c r="AR88" s="177"/>
      <c r="AS88" s="177"/>
      <c r="AT88" s="177"/>
      <c r="AU88" s="177"/>
      <c r="AV88" s="177">
        <v>7</v>
      </c>
      <c r="AW88" s="177"/>
      <c r="AX88" s="177"/>
      <c r="AY88" s="177"/>
      <c r="AZ88" s="177"/>
      <c r="BA88" s="177"/>
      <c r="BB88" s="177"/>
      <c r="BC88" s="177">
        <v>8</v>
      </c>
      <c r="BD88" s="177"/>
      <c r="BE88" s="177"/>
      <c r="BF88" s="177"/>
      <c r="BG88" s="177"/>
      <c r="BH88" s="177"/>
      <c r="BI88" s="177">
        <v>9</v>
      </c>
      <c r="BJ88" s="177"/>
      <c r="BK88" s="177"/>
      <c r="BL88" s="177"/>
      <c r="BM88" s="177"/>
      <c r="BN88" s="177"/>
      <c r="BO88" s="177"/>
      <c r="BP88" s="178">
        <v>10</v>
      </c>
      <c r="BQ88" s="178"/>
      <c r="BR88" s="178"/>
      <c r="BS88" s="178"/>
      <c r="BT88" s="178"/>
      <c r="BU88" s="178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</row>
    <row r="89" spans="1:106" s="15" customFormat="1" ht="12.95" customHeight="1">
      <c r="A89" s="88"/>
      <c r="B89" s="88"/>
      <c r="C89" s="88"/>
      <c r="D89" s="88"/>
      <c r="E89" s="88"/>
      <c r="F89" s="89" t="s">
        <v>41</v>
      </c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104"/>
      <c r="BQ89" s="104"/>
      <c r="BR89" s="104"/>
      <c r="BS89" s="104"/>
      <c r="BT89" s="104"/>
      <c r="BU89" s="104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</row>
    <row r="91" spans="1:106" s="7" customFormat="1" ht="12.95" customHeight="1">
      <c r="B91" s="92" t="s">
        <v>48</v>
      </c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24"/>
    </row>
    <row r="92" spans="1:106" s="7" customFormat="1" ht="12.95" customHeight="1">
      <c r="C92" s="92" t="s">
        <v>149</v>
      </c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  <c r="CX92" s="92"/>
      <c r="CY92" s="92"/>
      <c r="CZ92" s="92"/>
      <c r="DA92" s="92"/>
      <c r="DB92" s="92"/>
    </row>
    <row r="93" spans="1:106" s="7" customFormat="1" ht="12.95" customHeight="1"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93" t="s">
        <v>25</v>
      </c>
      <c r="CW93" s="93"/>
      <c r="CX93" s="93"/>
      <c r="CY93" s="93"/>
      <c r="CZ93" s="93"/>
      <c r="DA93" s="24"/>
      <c r="DB93" s="24"/>
    </row>
    <row r="94" spans="1:106" s="16" customFormat="1" ht="12.95" customHeight="1">
      <c r="A94" s="105" t="s">
        <v>49</v>
      </c>
      <c r="B94" s="105"/>
      <c r="C94" s="105"/>
      <c r="D94" s="105"/>
      <c r="E94" s="105"/>
      <c r="F94" s="112" t="s">
        <v>50</v>
      </c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38" t="s">
        <v>141</v>
      </c>
      <c r="AC94" s="138"/>
      <c r="AD94" s="138"/>
      <c r="AE94" s="138"/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 t="s">
        <v>142</v>
      </c>
      <c r="BC94" s="138"/>
      <c r="BD94" s="138"/>
      <c r="BE94" s="138"/>
      <c r="BF94" s="138"/>
      <c r="BG94" s="138"/>
      <c r="BH94" s="138"/>
      <c r="BI94" s="138"/>
      <c r="BJ94" s="138"/>
      <c r="BK94" s="138"/>
      <c r="BL94" s="138"/>
      <c r="BM94" s="138"/>
      <c r="BN94" s="138"/>
      <c r="BO94" s="138"/>
      <c r="BP94" s="138"/>
      <c r="BQ94" s="138"/>
      <c r="BR94" s="138"/>
      <c r="BS94" s="138"/>
      <c r="BT94" s="138"/>
      <c r="BU94" s="138"/>
      <c r="BV94" s="138"/>
      <c r="BW94" s="138"/>
      <c r="BX94" s="138"/>
      <c r="BY94" s="138"/>
      <c r="BZ94" s="138"/>
      <c r="CA94" s="138"/>
      <c r="CB94" s="140" t="s">
        <v>143</v>
      </c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  <c r="CP94" s="140"/>
      <c r="CQ94" s="140"/>
      <c r="CR94" s="140"/>
      <c r="CS94" s="140"/>
      <c r="CT94" s="140"/>
      <c r="CU94" s="140"/>
      <c r="CV94" s="140"/>
      <c r="CW94" s="140"/>
      <c r="CX94" s="140"/>
      <c r="CY94" s="140"/>
      <c r="CZ94" s="140"/>
      <c r="DA94" s="140"/>
      <c r="DB94" s="30"/>
    </row>
    <row r="95" spans="1:106" s="16" customFormat="1" ht="32.1" customHeight="1">
      <c r="A95" s="109"/>
      <c r="B95" s="110"/>
      <c r="C95" s="110"/>
      <c r="D95" s="110"/>
      <c r="E95" s="111"/>
      <c r="F95" s="114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1"/>
      <c r="AB95" s="124" t="s">
        <v>29</v>
      </c>
      <c r="AC95" s="124"/>
      <c r="AD95" s="124"/>
      <c r="AE95" s="124"/>
      <c r="AF95" s="124"/>
      <c r="AG95" s="124"/>
      <c r="AH95" s="124" t="s">
        <v>30</v>
      </c>
      <c r="AI95" s="124"/>
      <c r="AJ95" s="124"/>
      <c r="AK95" s="124"/>
      <c r="AL95" s="124"/>
      <c r="AM95" s="124"/>
      <c r="AN95" s="124"/>
      <c r="AO95" s="174" t="s">
        <v>31</v>
      </c>
      <c r="AP95" s="174"/>
      <c r="AQ95" s="174"/>
      <c r="AR95" s="174"/>
      <c r="AS95" s="174"/>
      <c r="AT95" s="174"/>
      <c r="AU95" s="174"/>
      <c r="AV95" s="124" t="s">
        <v>32</v>
      </c>
      <c r="AW95" s="124"/>
      <c r="AX95" s="124"/>
      <c r="AY95" s="124"/>
      <c r="AZ95" s="124"/>
      <c r="BA95" s="124"/>
      <c r="BB95" s="124" t="s">
        <v>29</v>
      </c>
      <c r="BC95" s="124"/>
      <c r="BD95" s="124"/>
      <c r="BE95" s="124"/>
      <c r="BF95" s="124"/>
      <c r="BG95" s="124"/>
      <c r="BH95" s="124" t="s">
        <v>30</v>
      </c>
      <c r="BI95" s="124"/>
      <c r="BJ95" s="124"/>
      <c r="BK95" s="124"/>
      <c r="BL95" s="124"/>
      <c r="BM95" s="124"/>
      <c r="BN95" s="124"/>
      <c r="BO95" s="175" t="s">
        <v>31</v>
      </c>
      <c r="BP95" s="175"/>
      <c r="BQ95" s="175"/>
      <c r="BR95" s="175"/>
      <c r="BS95" s="175"/>
      <c r="BT95" s="175"/>
      <c r="BU95" s="175"/>
      <c r="BV95" s="125" t="s">
        <v>33</v>
      </c>
      <c r="BW95" s="125"/>
      <c r="BX95" s="125"/>
      <c r="BY95" s="125"/>
      <c r="BZ95" s="125"/>
      <c r="CA95" s="125"/>
      <c r="CB95" s="124" t="s">
        <v>29</v>
      </c>
      <c r="CC95" s="124"/>
      <c r="CD95" s="124"/>
      <c r="CE95" s="124"/>
      <c r="CF95" s="124"/>
      <c r="CG95" s="124"/>
      <c r="CH95" s="125" t="s">
        <v>30</v>
      </c>
      <c r="CI95" s="125"/>
      <c r="CJ95" s="125"/>
      <c r="CK95" s="125"/>
      <c r="CL95" s="125"/>
      <c r="CM95" s="125"/>
      <c r="CN95" s="125"/>
      <c r="CO95" s="175" t="s">
        <v>31</v>
      </c>
      <c r="CP95" s="175"/>
      <c r="CQ95" s="175"/>
      <c r="CR95" s="175"/>
      <c r="CS95" s="175"/>
      <c r="CT95" s="175"/>
      <c r="CU95" s="175"/>
      <c r="CV95" s="141" t="s">
        <v>34</v>
      </c>
      <c r="CW95" s="141"/>
      <c r="CX95" s="141"/>
      <c r="CY95" s="141"/>
      <c r="CZ95" s="141"/>
      <c r="DA95" s="141"/>
      <c r="DB95" s="30"/>
    </row>
    <row r="96" spans="1:106" s="14" customFormat="1" ht="12.95" customHeight="1">
      <c r="A96" s="98">
        <v>1</v>
      </c>
      <c r="B96" s="98"/>
      <c r="C96" s="98"/>
      <c r="D96" s="98"/>
      <c r="E96" s="98"/>
      <c r="F96" s="54">
        <v>2</v>
      </c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>
        <v>3</v>
      </c>
      <c r="AC96" s="54"/>
      <c r="AD96" s="54"/>
      <c r="AE96" s="54"/>
      <c r="AF96" s="54"/>
      <c r="AG96" s="54"/>
      <c r="AH96" s="54">
        <v>4</v>
      </c>
      <c r="AI96" s="54"/>
      <c r="AJ96" s="54"/>
      <c r="AK96" s="54"/>
      <c r="AL96" s="54"/>
      <c r="AM96" s="54"/>
      <c r="AN96" s="54"/>
      <c r="AO96" s="54">
        <v>5</v>
      </c>
      <c r="AP96" s="54"/>
      <c r="AQ96" s="54"/>
      <c r="AR96" s="54"/>
      <c r="AS96" s="54"/>
      <c r="AT96" s="54"/>
      <c r="AU96" s="54"/>
      <c r="AV96" s="54">
        <v>6</v>
      </c>
      <c r="AW96" s="54"/>
      <c r="AX96" s="54"/>
      <c r="AY96" s="54"/>
      <c r="AZ96" s="54"/>
      <c r="BA96" s="54"/>
      <c r="BB96" s="54">
        <v>7</v>
      </c>
      <c r="BC96" s="54"/>
      <c r="BD96" s="54"/>
      <c r="BE96" s="54"/>
      <c r="BF96" s="54"/>
      <c r="BG96" s="54"/>
      <c r="BH96" s="54">
        <v>8</v>
      </c>
      <c r="BI96" s="54"/>
      <c r="BJ96" s="54"/>
      <c r="BK96" s="54"/>
      <c r="BL96" s="54"/>
      <c r="BM96" s="54"/>
      <c r="BN96" s="54"/>
      <c r="BO96" s="55">
        <v>9</v>
      </c>
      <c r="BP96" s="55"/>
      <c r="BQ96" s="55"/>
      <c r="BR96" s="55"/>
      <c r="BS96" s="55"/>
      <c r="BT96" s="55"/>
      <c r="BU96" s="55"/>
      <c r="BV96" s="55">
        <v>10</v>
      </c>
      <c r="BW96" s="55"/>
      <c r="BX96" s="55"/>
      <c r="BY96" s="55"/>
      <c r="BZ96" s="55"/>
      <c r="CA96" s="55"/>
      <c r="CB96" s="54">
        <v>11</v>
      </c>
      <c r="CC96" s="54"/>
      <c r="CD96" s="54"/>
      <c r="CE96" s="54"/>
      <c r="CF96" s="54"/>
      <c r="CG96" s="54"/>
      <c r="CH96" s="55">
        <v>12</v>
      </c>
      <c r="CI96" s="55"/>
      <c r="CJ96" s="55"/>
      <c r="CK96" s="55"/>
      <c r="CL96" s="55"/>
      <c r="CM96" s="55"/>
      <c r="CN96" s="55"/>
      <c r="CO96" s="55">
        <v>13</v>
      </c>
      <c r="CP96" s="55"/>
      <c r="CQ96" s="55"/>
      <c r="CR96" s="55"/>
      <c r="CS96" s="55"/>
      <c r="CT96" s="55"/>
      <c r="CU96" s="55"/>
      <c r="CV96" s="103">
        <v>14</v>
      </c>
      <c r="CW96" s="103"/>
      <c r="CX96" s="103"/>
      <c r="CY96" s="103"/>
      <c r="CZ96" s="103"/>
      <c r="DA96" s="103"/>
      <c r="DB96" s="37"/>
    </row>
    <row r="97" spans="1:106" s="14" customFormat="1" ht="12.95" customHeight="1">
      <c r="A97" s="56">
        <v>1</v>
      </c>
      <c r="B97" s="56"/>
      <c r="C97" s="56"/>
      <c r="D97" s="56"/>
      <c r="E97" s="56"/>
      <c r="F97" s="57" t="s">
        <v>51</v>
      </c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135">
        <v>694518</v>
      </c>
      <c r="AC97" s="135"/>
      <c r="AD97" s="135"/>
      <c r="AE97" s="135"/>
      <c r="AF97" s="135"/>
      <c r="AG97" s="135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135">
        <f>AB97</f>
        <v>694518</v>
      </c>
      <c r="AW97" s="135"/>
      <c r="AX97" s="135"/>
      <c r="AY97" s="135"/>
      <c r="AZ97" s="135"/>
      <c r="BA97" s="135"/>
      <c r="BB97" s="135">
        <v>689500</v>
      </c>
      <c r="BC97" s="135"/>
      <c r="BD97" s="135"/>
      <c r="BE97" s="135"/>
      <c r="BF97" s="135"/>
      <c r="BG97" s="135"/>
      <c r="BH97" s="89"/>
      <c r="BI97" s="89"/>
      <c r="BJ97" s="89"/>
      <c r="BK97" s="89"/>
      <c r="BL97" s="89"/>
      <c r="BM97" s="89"/>
      <c r="BN97" s="89"/>
      <c r="BO97" s="104"/>
      <c r="BP97" s="104"/>
      <c r="BQ97" s="104"/>
      <c r="BR97" s="104"/>
      <c r="BS97" s="104"/>
      <c r="BT97" s="104"/>
      <c r="BU97" s="104"/>
      <c r="BV97" s="136">
        <f>BB97</f>
        <v>689500</v>
      </c>
      <c r="BW97" s="136"/>
      <c r="BX97" s="136"/>
      <c r="BY97" s="136"/>
      <c r="BZ97" s="136"/>
      <c r="CA97" s="136"/>
      <c r="CB97" s="135">
        <f>BB97*1.095</f>
        <v>755002.5</v>
      </c>
      <c r="CC97" s="135"/>
      <c r="CD97" s="135"/>
      <c r="CE97" s="135"/>
      <c r="CF97" s="135"/>
      <c r="CG97" s="135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36">
        <f>CB97</f>
        <v>755002.5</v>
      </c>
      <c r="CW97" s="136"/>
      <c r="CX97" s="136"/>
      <c r="CY97" s="136"/>
      <c r="CZ97" s="136"/>
      <c r="DA97" s="136"/>
      <c r="DB97" s="37"/>
    </row>
    <row r="98" spans="1:106" s="14" customFormat="1" ht="12.95" customHeight="1">
      <c r="A98" s="56">
        <v>2</v>
      </c>
      <c r="B98" s="56"/>
      <c r="C98" s="56"/>
      <c r="D98" s="56"/>
      <c r="E98" s="56"/>
      <c r="F98" s="57" t="s">
        <v>52</v>
      </c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135">
        <v>1989161</v>
      </c>
      <c r="AC98" s="135"/>
      <c r="AD98" s="135"/>
      <c r="AE98" s="135"/>
      <c r="AF98" s="135"/>
      <c r="AG98" s="135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135">
        <f>AB98</f>
        <v>1989161</v>
      </c>
      <c r="AW98" s="135"/>
      <c r="AX98" s="135"/>
      <c r="AY98" s="135"/>
      <c r="AZ98" s="135"/>
      <c r="BA98" s="135"/>
      <c r="BB98" s="135">
        <v>495500</v>
      </c>
      <c r="BC98" s="135"/>
      <c r="BD98" s="135"/>
      <c r="BE98" s="135"/>
      <c r="BF98" s="135"/>
      <c r="BG98" s="135"/>
      <c r="BH98" s="89"/>
      <c r="BI98" s="89"/>
      <c r="BJ98" s="89"/>
      <c r="BK98" s="89"/>
      <c r="BL98" s="89"/>
      <c r="BM98" s="89"/>
      <c r="BN98" s="89"/>
      <c r="BO98" s="104"/>
      <c r="BP98" s="104"/>
      <c r="BQ98" s="104"/>
      <c r="BR98" s="104"/>
      <c r="BS98" s="104"/>
      <c r="BT98" s="104"/>
      <c r="BU98" s="104"/>
      <c r="BV98" s="136">
        <f>BB98</f>
        <v>495500</v>
      </c>
      <c r="BW98" s="136"/>
      <c r="BX98" s="136"/>
      <c r="BY98" s="136"/>
      <c r="BZ98" s="136"/>
      <c r="CA98" s="136"/>
      <c r="CB98" s="135">
        <f>BB98*1.095</f>
        <v>542572.5</v>
      </c>
      <c r="CC98" s="135"/>
      <c r="CD98" s="135"/>
      <c r="CE98" s="135"/>
      <c r="CF98" s="135"/>
      <c r="CG98" s="135"/>
      <c r="CH98" s="104"/>
      <c r="CI98" s="104"/>
      <c r="CJ98" s="104"/>
      <c r="CK98" s="104"/>
      <c r="CL98" s="104"/>
      <c r="CM98" s="104"/>
      <c r="CN98" s="104"/>
      <c r="CO98" s="104"/>
      <c r="CP98" s="104"/>
      <c r="CQ98" s="104"/>
      <c r="CR98" s="104"/>
      <c r="CS98" s="104"/>
      <c r="CT98" s="104"/>
      <c r="CU98" s="104"/>
      <c r="CV98" s="136">
        <f>CB98</f>
        <v>542572.5</v>
      </c>
      <c r="CW98" s="136"/>
      <c r="CX98" s="136"/>
      <c r="CY98" s="136"/>
      <c r="CZ98" s="136"/>
      <c r="DA98" s="136"/>
      <c r="DB98" s="37"/>
    </row>
    <row r="99" spans="1:106" s="14" customFormat="1" ht="24" customHeight="1">
      <c r="A99" s="56">
        <v>3</v>
      </c>
      <c r="B99" s="56"/>
      <c r="C99" s="56"/>
      <c r="D99" s="56"/>
      <c r="E99" s="56"/>
      <c r="F99" s="57" t="s">
        <v>53</v>
      </c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135">
        <v>469379</v>
      </c>
      <c r="AC99" s="135"/>
      <c r="AD99" s="135"/>
      <c r="AE99" s="135"/>
      <c r="AF99" s="135"/>
      <c r="AG99" s="135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135">
        <f>AB99</f>
        <v>469379</v>
      </c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89"/>
      <c r="BI99" s="89"/>
      <c r="BJ99" s="89"/>
      <c r="BK99" s="89"/>
      <c r="BL99" s="89"/>
      <c r="BM99" s="89"/>
      <c r="BN99" s="89"/>
      <c r="BO99" s="104"/>
      <c r="BP99" s="104"/>
      <c r="BQ99" s="104"/>
      <c r="BR99" s="104"/>
      <c r="BS99" s="104"/>
      <c r="BT99" s="104"/>
      <c r="BU99" s="104"/>
      <c r="BV99" s="136"/>
      <c r="BW99" s="136"/>
      <c r="BX99" s="136"/>
      <c r="BY99" s="136"/>
      <c r="BZ99" s="136"/>
      <c r="CA99" s="136"/>
      <c r="CB99" s="135"/>
      <c r="CC99" s="135"/>
      <c r="CD99" s="135"/>
      <c r="CE99" s="135"/>
      <c r="CF99" s="135"/>
      <c r="CG99" s="135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36"/>
      <c r="CW99" s="136"/>
      <c r="CX99" s="136"/>
      <c r="CY99" s="136"/>
      <c r="CZ99" s="136"/>
      <c r="DA99" s="136"/>
      <c r="DB99" s="37"/>
    </row>
    <row r="100" spans="1:106" s="14" customFormat="1" ht="33" customHeight="1">
      <c r="A100" s="56">
        <v>4</v>
      </c>
      <c r="B100" s="56"/>
      <c r="C100" s="56"/>
      <c r="D100" s="56"/>
      <c r="E100" s="56"/>
      <c r="F100" s="57" t="s">
        <v>54</v>
      </c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135">
        <v>6070298</v>
      </c>
      <c r="AC100" s="135"/>
      <c r="AD100" s="135"/>
      <c r="AE100" s="135"/>
      <c r="AF100" s="135"/>
      <c r="AG100" s="135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135">
        <f>AB100</f>
        <v>6070298</v>
      </c>
      <c r="AW100" s="135"/>
      <c r="AX100" s="135"/>
      <c r="AY100" s="135"/>
      <c r="AZ100" s="135"/>
      <c r="BA100" s="135"/>
      <c r="BB100" s="135">
        <v>1300000</v>
      </c>
      <c r="BC100" s="135"/>
      <c r="BD100" s="135"/>
      <c r="BE100" s="135"/>
      <c r="BF100" s="135"/>
      <c r="BG100" s="135"/>
      <c r="BH100" s="89"/>
      <c r="BI100" s="89"/>
      <c r="BJ100" s="89"/>
      <c r="BK100" s="89"/>
      <c r="BL100" s="89"/>
      <c r="BM100" s="89"/>
      <c r="BN100" s="89"/>
      <c r="BO100" s="104"/>
      <c r="BP100" s="104"/>
      <c r="BQ100" s="104"/>
      <c r="BR100" s="104"/>
      <c r="BS100" s="104"/>
      <c r="BT100" s="104"/>
      <c r="BU100" s="104"/>
      <c r="BV100" s="136">
        <f>BB100</f>
        <v>1300000</v>
      </c>
      <c r="BW100" s="136"/>
      <c r="BX100" s="136"/>
      <c r="BY100" s="136"/>
      <c r="BZ100" s="136"/>
      <c r="CA100" s="136"/>
      <c r="CB100" s="135">
        <f>BB100*1.095</f>
        <v>1423500</v>
      </c>
      <c r="CC100" s="135"/>
      <c r="CD100" s="135"/>
      <c r="CE100" s="135"/>
      <c r="CF100" s="135"/>
      <c r="CG100" s="135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36">
        <f>CB100</f>
        <v>1423500</v>
      </c>
      <c r="CW100" s="136"/>
      <c r="CX100" s="136"/>
      <c r="CY100" s="136"/>
      <c r="CZ100" s="136"/>
      <c r="DA100" s="136"/>
      <c r="DB100" s="37"/>
    </row>
    <row r="101" spans="1:106" s="14" customFormat="1" ht="21.95" customHeight="1">
      <c r="A101" s="56">
        <v>5</v>
      </c>
      <c r="B101" s="56"/>
      <c r="C101" s="56"/>
      <c r="D101" s="56"/>
      <c r="E101" s="56"/>
      <c r="F101" s="57" t="s">
        <v>55</v>
      </c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135">
        <v>2888369</v>
      </c>
      <c r="AC101" s="135"/>
      <c r="AD101" s="135"/>
      <c r="AE101" s="135"/>
      <c r="AF101" s="135"/>
      <c r="AG101" s="135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135">
        <f>AB101</f>
        <v>2888369</v>
      </c>
      <c r="AW101" s="135"/>
      <c r="AX101" s="135"/>
      <c r="AY101" s="135"/>
      <c r="AZ101" s="135"/>
      <c r="BA101" s="135"/>
      <c r="BB101" s="135">
        <v>2515000</v>
      </c>
      <c r="BC101" s="135"/>
      <c r="BD101" s="135"/>
      <c r="BE101" s="135"/>
      <c r="BF101" s="135"/>
      <c r="BG101" s="135"/>
      <c r="BH101" s="89"/>
      <c r="BI101" s="89"/>
      <c r="BJ101" s="89"/>
      <c r="BK101" s="89"/>
      <c r="BL101" s="89"/>
      <c r="BM101" s="89"/>
      <c r="BN101" s="89"/>
      <c r="BO101" s="104"/>
      <c r="BP101" s="104"/>
      <c r="BQ101" s="104"/>
      <c r="BR101" s="104"/>
      <c r="BS101" s="104"/>
      <c r="BT101" s="104"/>
      <c r="BU101" s="104"/>
      <c r="BV101" s="136">
        <f>BB101</f>
        <v>2515000</v>
      </c>
      <c r="BW101" s="136"/>
      <c r="BX101" s="136"/>
      <c r="BY101" s="136"/>
      <c r="BZ101" s="136"/>
      <c r="CA101" s="136"/>
      <c r="CB101" s="135">
        <f>BB101*1.095</f>
        <v>2753925</v>
      </c>
      <c r="CC101" s="135"/>
      <c r="CD101" s="135"/>
      <c r="CE101" s="135"/>
      <c r="CF101" s="135"/>
      <c r="CG101" s="135"/>
      <c r="CH101" s="104"/>
      <c r="CI101" s="104"/>
      <c r="CJ101" s="104"/>
      <c r="CK101" s="104"/>
      <c r="CL101" s="104"/>
      <c r="CM101" s="104"/>
      <c r="CN101" s="104"/>
      <c r="CO101" s="104"/>
      <c r="CP101" s="104"/>
      <c r="CQ101" s="104"/>
      <c r="CR101" s="104"/>
      <c r="CS101" s="104"/>
      <c r="CT101" s="104"/>
      <c r="CU101" s="104"/>
      <c r="CV101" s="136">
        <f>CB101</f>
        <v>2753925</v>
      </c>
      <c r="CW101" s="136"/>
      <c r="CX101" s="136"/>
      <c r="CY101" s="136"/>
      <c r="CZ101" s="136"/>
      <c r="DA101" s="136"/>
      <c r="DB101" s="37"/>
    </row>
    <row r="102" spans="1:106" s="13" customFormat="1" ht="12.95" customHeight="1">
      <c r="A102" s="88"/>
      <c r="B102" s="88"/>
      <c r="C102" s="88"/>
      <c r="D102" s="88"/>
      <c r="E102" s="88"/>
      <c r="F102" s="89" t="s">
        <v>41</v>
      </c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135">
        <f>SUM(AB97:AB101)</f>
        <v>12111725</v>
      </c>
      <c r="AC102" s="135"/>
      <c r="AD102" s="135"/>
      <c r="AE102" s="135"/>
      <c r="AF102" s="135"/>
      <c r="AG102" s="135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135">
        <f>SUM(AV97:AV101)</f>
        <v>12111725</v>
      </c>
      <c r="AW102" s="135"/>
      <c r="AX102" s="135"/>
      <c r="AY102" s="135"/>
      <c r="AZ102" s="135"/>
      <c r="BA102" s="135"/>
      <c r="BB102" s="135">
        <f>SUM(BB97:BB101)</f>
        <v>5000000</v>
      </c>
      <c r="BC102" s="135"/>
      <c r="BD102" s="135"/>
      <c r="BE102" s="135"/>
      <c r="BF102" s="135"/>
      <c r="BG102" s="135"/>
      <c r="BH102" s="89"/>
      <c r="BI102" s="89"/>
      <c r="BJ102" s="89"/>
      <c r="BK102" s="89"/>
      <c r="BL102" s="89"/>
      <c r="BM102" s="89"/>
      <c r="BN102" s="89"/>
      <c r="BO102" s="104"/>
      <c r="BP102" s="104"/>
      <c r="BQ102" s="104"/>
      <c r="BR102" s="104"/>
      <c r="BS102" s="104"/>
      <c r="BT102" s="104"/>
      <c r="BU102" s="104"/>
      <c r="BV102" s="136">
        <f>SUM(BV97:BV101)</f>
        <v>5000000</v>
      </c>
      <c r="BW102" s="136"/>
      <c r="BX102" s="136"/>
      <c r="BY102" s="136"/>
      <c r="BZ102" s="136"/>
      <c r="CA102" s="136"/>
      <c r="CB102" s="135">
        <f>SUM(CB97:CB101)</f>
        <v>5475000</v>
      </c>
      <c r="CC102" s="135"/>
      <c r="CD102" s="135"/>
      <c r="CE102" s="135"/>
      <c r="CF102" s="135"/>
      <c r="CG102" s="135"/>
      <c r="CH102" s="104"/>
      <c r="CI102" s="104"/>
      <c r="CJ102" s="104"/>
      <c r="CK102" s="104"/>
      <c r="CL102" s="104"/>
      <c r="CM102" s="104"/>
      <c r="CN102" s="104"/>
      <c r="CO102" s="104"/>
      <c r="CP102" s="104"/>
      <c r="CQ102" s="104"/>
      <c r="CR102" s="104"/>
      <c r="CS102" s="104"/>
      <c r="CT102" s="104"/>
      <c r="CU102" s="104"/>
      <c r="CV102" s="136">
        <f>SUM(CV97:CV101)</f>
        <v>5475000</v>
      </c>
      <c r="CW102" s="136"/>
      <c r="CX102" s="136"/>
      <c r="CY102" s="136"/>
      <c r="CZ102" s="136"/>
      <c r="DA102" s="136"/>
      <c r="DB102" s="36"/>
    </row>
    <row r="104" spans="1:106" s="7" customFormat="1" ht="12.95" customHeight="1">
      <c r="C104" s="92" t="s">
        <v>150</v>
      </c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2"/>
      <c r="CS104" s="92"/>
      <c r="CT104" s="92"/>
      <c r="CU104" s="92"/>
      <c r="CV104" s="92"/>
      <c r="CW104" s="92"/>
      <c r="CX104" s="92"/>
      <c r="CY104" s="92"/>
      <c r="CZ104" s="92"/>
      <c r="DA104" s="92"/>
      <c r="DB104" s="92"/>
    </row>
    <row r="105" spans="1:106" s="7" customFormat="1" ht="12.95" customHeight="1">
      <c r="BM105" s="24"/>
      <c r="BN105" s="24"/>
      <c r="BO105" s="24"/>
      <c r="BP105" s="24"/>
      <c r="BQ105" s="24"/>
      <c r="BR105" s="24"/>
      <c r="BS105" s="24"/>
      <c r="BT105" s="24"/>
      <c r="BU105" s="24"/>
      <c r="BV105" s="93" t="s">
        <v>25</v>
      </c>
      <c r="BW105" s="93"/>
      <c r="BX105" s="93"/>
      <c r="BY105" s="93"/>
      <c r="BZ105" s="93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</row>
    <row r="106" spans="1:106" s="7" customFormat="1" ht="12.95" customHeight="1">
      <c r="A106" s="105" t="s">
        <v>49</v>
      </c>
      <c r="B106" s="105"/>
      <c r="C106" s="105"/>
      <c r="D106" s="105"/>
      <c r="E106" s="105"/>
      <c r="F106" s="112" t="s">
        <v>50</v>
      </c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38" t="s">
        <v>42</v>
      </c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 t="s">
        <v>144</v>
      </c>
      <c r="BC106" s="138"/>
      <c r="BD106" s="138"/>
      <c r="BE106" s="138"/>
      <c r="BF106" s="138"/>
      <c r="BG106" s="138"/>
      <c r="BH106" s="138"/>
      <c r="BI106" s="138"/>
      <c r="BJ106" s="138"/>
      <c r="BK106" s="138"/>
      <c r="BL106" s="138"/>
      <c r="BM106" s="138"/>
      <c r="BN106" s="138"/>
      <c r="BO106" s="138"/>
      <c r="BP106" s="138"/>
      <c r="BQ106" s="138"/>
      <c r="BR106" s="138"/>
      <c r="BS106" s="138"/>
      <c r="BT106" s="138"/>
      <c r="BU106" s="138"/>
      <c r="BV106" s="138"/>
      <c r="BW106" s="138"/>
      <c r="BX106" s="138"/>
      <c r="BY106" s="138"/>
      <c r="BZ106" s="138"/>
      <c r="CA106" s="138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</row>
    <row r="107" spans="1:106" s="7" customFormat="1" ht="32.1" customHeight="1">
      <c r="A107" s="109"/>
      <c r="B107" s="110"/>
      <c r="C107" s="110"/>
      <c r="D107" s="110"/>
      <c r="E107" s="111"/>
      <c r="F107" s="114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1"/>
      <c r="AB107" s="124" t="s">
        <v>29</v>
      </c>
      <c r="AC107" s="124"/>
      <c r="AD107" s="124"/>
      <c r="AE107" s="124"/>
      <c r="AF107" s="124"/>
      <c r="AG107" s="124"/>
      <c r="AH107" s="124" t="s">
        <v>30</v>
      </c>
      <c r="AI107" s="124"/>
      <c r="AJ107" s="124"/>
      <c r="AK107" s="124"/>
      <c r="AL107" s="124"/>
      <c r="AM107" s="124"/>
      <c r="AN107" s="124"/>
      <c r="AO107" s="174" t="s">
        <v>31</v>
      </c>
      <c r="AP107" s="174"/>
      <c r="AQ107" s="174"/>
      <c r="AR107" s="174"/>
      <c r="AS107" s="174"/>
      <c r="AT107" s="174"/>
      <c r="AU107" s="174"/>
      <c r="AV107" s="124" t="s">
        <v>32</v>
      </c>
      <c r="AW107" s="124"/>
      <c r="AX107" s="124"/>
      <c r="AY107" s="124"/>
      <c r="AZ107" s="124"/>
      <c r="BA107" s="124"/>
      <c r="BB107" s="124" t="s">
        <v>29</v>
      </c>
      <c r="BC107" s="124"/>
      <c r="BD107" s="124"/>
      <c r="BE107" s="124"/>
      <c r="BF107" s="124"/>
      <c r="BG107" s="124"/>
      <c r="BH107" s="124" t="s">
        <v>30</v>
      </c>
      <c r="BI107" s="124"/>
      <c r="BJ107" s="124"/>
      <c r="BK107" s="124"/>
      <c r="BL107" s="124"/>
      <c r="BM107" s="124"/>
      <c r="BN107" s="124"/>
      <c r="BO107" s="175" t="s">
        <v>31</v>
      </c>
      <c r="BP107" s="175"/>
      <c r="BQ107" s="175"/>
      <c r="BR107" s="175"/>
      <c r="BS107" s="175"/>
      <c r="BT107" s="175"/>
      <c r="BU107" s="175"/>
      <c r="BV107" s="125" t="s">
        <v>33</v>
      </c>
      <c r="BW107" s="125"/>
      <c r="BX107" s="125"/>
      <c r="BY107" s="125"/>
      <c r="BZ107" s="125"/>
      <c r="CA107" s="125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</row>
    <row r="108" spans="1:106" s="7" customFormat="1" ht="12.95" customHeight="1">
      <c r="A108" s="98">
        <v>1</v>
      </c>
      <c r="B108" s="98"/>
      <c r="C108" s="98"/>
      <c r="D108" s="98"/>
      <c r="E108" s="98"/>
      <c r="F108" s="54">
        <v>2</v>
      </c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>
        <v>3</v>
      </c>
      <c r="AC108" s="54"/>
      <c r="AD108" s="54"/>
      <c r="AE108" s="54"/>
      <c r="AF108" s="54"/>
      <c r="AG108" s="54"/>
      <c r="AH108" s="54">
        <v>4</v>
      </c>
      <c r="AI108" s="54"/>
      <c r="AJ108" s="54"/>
      <c r="AK108" s="54"/>
      <c r="AL108" s="54"/>
      <c r="AM108" s="54"/>
      <c r="AN108" s="54"/>
      <c r="AO108" s="54">
        <v>5</v>
      </c>
      <c r="AP108" s="54"/>
      <c r="AQ108" s="54"/>
      <c r="AR108" s="54"/>
      <c r="AS108" s="54"/>
      <c r="AT108" s="54"/>
      <c r="AU108" s="54"/>
      <c r="AV108" s="54">
        <v>6</v>
      </c>
      <c r="AW108" s="54"/>
      <c r="AX108" s="54"/>
      <c r="AY108" s="54"/>
      <c r="AZ108" s="54"/>
      <c r="BA108" s="54"/>
      <c r="BB108" s="54">
        <v>7</v>
      </c>
      <c r="BC108" s="54"/>
      <c r="BD108" s="54"/>
      <c r="BE108" s="54"/>
      <c r="BF108" s="54"/>
      <c r="BG108" s="54"/>
      <c r="BH108" s="54">
        <v>8</v>
      </c>
      <c r="BI108" s="54"/>
      <c r="BJ108" s="54"/>
      <c r="BK108" s="54"/>
      <c r="BL108" s="54"/>
      <c r="BM108" s="54"/>
      <c r="BN108" s="54"/>
      <c r="BO108" s="55">
        <v>9</v>
      </c>
      <c r="BP108" s="55"/>
      <c r="BQ108" s="55"/>
      <c r="BR108" s="55"/>
      <c r="BS108" s="55"/>
      <c r="BT108" s="55"/>
      <c r="BU108" s="55"/>
      <c r="BV108" s="55">
        <v>10</v>
      </c>
      <c r="BW108" s="55"/>
      <c r="BX108" s="55"/>
      <c r="BY108" s="55"/>
      <c r="BZ108" s="55"/>
      <c r="CA108" s="55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</row>
    <row r="109" spans="1:106" s="7" customFormat="1" ht="12.95" customHeight="1">
      <c r="A109" s="56">
        <v>1</v>
      </c>
      <c r="B109" s="56"/>
      <c r="C109" s="56"/>
      <c r="D109" s="56"/>
      <c r="E109" s="56"/>
      <c r="F109" s="57" t="s">
        <v>51</v>
      </c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8">
        <f>CV97*1.104</f>
        <v>833522.76000000013</v>
      </c>
      <c r="AC109" s="58"/>
      <c r="AD109" s="58"/>
      <c r="AE109" s="58"/>
      <c r="AF109" s="58"/>
      <c r="AG109" s="58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8">
        <f>AB109</f>
        <v>833522.76000000013</v>
      </c>
      <c r="AW109" s="58"/>
      <c r="AX109" s="58"/>
      <c r="AY109" s="58"/>
      <c r="AZ109" s="58"/>
      <c r="BA109" s="58"/>
      <c r="BB109" s="58">
        <f>AV109*1.059</f>
        <v>882700.60284000007</v>
      </c>
      <c r="BC109" s="58"/>
      <c r="BD109" s="58"/>
      <c r="BE109" s="58"/>
      <c r="BF109" s="58"/>
      <c r="BG109" s="58"/>
      <c r="BH109" s="59"/>
      <c r="BI109" s="59"/>
      <c r="BJ109" s="59"/>
      <c r="BK109" s="59"/>
      <c r="BL109" s="59"/>
      <c r="BM109" s="59"/>
      <c r="BN109" s="59"/>
      <c r="BO109" s="84"/>
      <c r="BP109" s="84"/>
      <c r="BQ109" s="84"/>
      <c r="BR109" s="84"/>
      <c r="BS109" s="84"/>
      <c r="BT109" s="84"/>
      <c r="BU109" s="84"/>
      <c r="BV109" s="60">
        <f>BB109</f>
        <v>882700.60284000007</v>
      </c>
      <c r="BW109" s="60"/>
      <c r="BX109" s="60"/>
      <c r="BY109" s="60"/>
      <c r="BZ109" s="60"/>
      <c r="CA109" s="60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</row>
    <row r="110" spans="1:106" s="7" customFormat="1" ht="12.95" customHeight="1">
      <c r="A110" s="56">
        <v>2</v>
      </c>
      <c r="B110" s="56"/>
      <c r="C110" s="56"/>
      <c r="D110" s="56"/>
      <c r="E110" s="56"/>
      <c r="F110" s="57" t="s">
        <v>52</v>
      </c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8">
        <f>CV98*1.104</f>
        <v>599000.04</v>
      </c>
      <c r="AC110" s="58"/>
      <c r="AD110" s="58"/>
      <c r="AE110" s="58"/>
      <c r="AF110" s="58"/>
      <c r="AG110" s="58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8">
        <f>AB110</f>
        <v>599000.04</v>
      </c>
      <c r="AW110" s="58"/>
      <c r="AX110" s="58"/>
      <c r="AY110" s="58"/>
      <c r="AZ110" s="58"/>
      <c r="BA110" s="58"/>
      <c r="BB110" s="58">
        <f>AV110*1.059</f>
        <v>634341.04235999996</v>
      </c>
      <c r="BC110" s="58"/>
      <c r="BD110" s="58"/>
      <c r="BE110" s="58"/>
      <c r="BF110" s="58"/>
      <c r="BG110" s="58"/>
      <c r="BH110" s="59"/>
      <c r="BI110" s="59"/>
      <c r="BJ110" s="59"/>
      <c r="BK110" s="59"/>
      <c r="BL110" s="59"/>
      <c r="BM110" s="59"/>
      <c r="BN110" s="59"/>
      <c r="BO110" s="84"/>
      <c r="BP110" s="84"/>
      <c r="BQ110" s="84"/>
      <c r="BR110" s="84"/>
      <c r="BS110" s="84"/>
      <c r="BT110" s="84"/>
      <c r="BU110" s="84"/>
      <c r="BV110" s="60">
        <f>BB110</f>
        <v>634341.04235999996</v>
      </c>
      <c r="BW110" s="60"/>
      <c r="BX110" s="60"/>
      <c r="BY110" s="60"/>
      <c r="BZ110" s="60"/>
      <c r="CA110" s="60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</row>
    <row r="111" spans="1:106" s="7" customFormat="1" ht="32.25" customHeight="1">
      <c r="A111" s="56">
        <v>3</v>
      </c>
      <c r="B111" s="56"/>
      <c r="C111" s="56"/>
      <c r="D111" s="56"/>
      <c r="E111" s="56"/>
      <c r="F111" s="57" t="s">
        <v>54</v>
      </c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8">
        <f>CV100*1.104</f>
        <v>1571544.0000000002</v>
      </c>
      <c r="AC111" s="58"/>
      <c r="AD111" s="58"/>
      <c r="AE111" s="58"/>
      <c r="AF111" s="58"/>
      <c r="AG111" s="58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8">
        <f>AB111</f>
        <v>1571544.0000000002</v>
      </c>
      <c r="AW111" s="58"/>
      <c r="AX111" s="58"/>
      <c r="AY111" s="58"/>
      <c r="AZ111" s="58"/>
      <c r="BA111" s="58"/>
      <c r="BB111" s="58">
        <f>AV111*1.059</f>
        <v>1664265.0960000001</v>
      </c>
      <c r="BC111" s="58"/>
      <c r="BD111" s="58"/>
      <c r="BE111" s="58"/>
      <c r="BF111" s="58"/>
      <c r="BG111" s="58"/>
      <c r="BH111" s="59"/>
      <c r="BI111" s="59"/>
      <c r="BJ111" s="59"/>
      <c r="BK111" s="59"/>
      <c r="BL111" s="59"/>
      <c r="BM111" s="59"/>
      <c r="BN111" s="59"/>
      <c r="BO111" s="84"/>
      <c r="BP111" s="84"/>
      <c r="BQ111" s="84"/>
      <c r="BR111" s="84"/>
      <c r="BS111" s="84"/>
      <c r="BT111" s="84"/>
      <c r="BU111" s="84"/>
      <c r="BV111" s="60">
        <f>BB111</f>
        <v>1664265.0960000001</v>
      </c>
      <c r="BW111" s="60"/>
      <c r="BX111" s="60"/>
      <c r="BY111" s="60"/>
      <c r="BZ111" s="60"/>
      <c r="CA111" s="60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</row>
    <row r="112" spans="1:106" s="7" customFormat="1" ht="22.5" customHeight="1">
      <c r="A112" s="56">
        <v>4</v>
      </c>
      <c r="B112" s="56"/>
      <c r="C112" s="56"/>
      <c r="D112" s="56"/>
      <c r="E112" s="56"/>
      <c r="F112" s="57" t="s">
        <v>55</v>
      </c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8">
        <f>CV101*1.104</f>
        <v>3040333.2</v>
      </c>
      <c r="AC112" s="58"/>
      <c r="AD112" s="58"/>
      <c r="AE112" s="58"/>
      <c r="AF112" s="58"/>
      <c r="AG112" s="58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8">
        <f>AB112</f>
        <v>3040333.2</v>
      </c>
      <c r="AW112" s="58"/>
      <c r="AX112" s="58"/>
      <c r="AY112" s="58"/>
      <c r="AZ112" s="58"/>
      <c r="BA112" s="58"/>
      <c r="BB112" s="58">
        <f>AV112*1.059</f>
        <v>3219712.8588</v>
      </c>
      <c r="BC112" s="58"/>
      <c r="BD112" s="58"/>
      <c r="BE112" s="58"/>
      <c r="BF112" s="58"/>
      <c r="BG112" s="58"/>
      <c r="BH112" s="59"/>
      <c r="BI112" s="59"/>
      <c r="BJ112" s="59"/>
      <c r="BK112" s="59"/>
      <c r="BL112" s="59"/>
      <c r="BM112" s="59"/>
      <c r="BN112" s="59"/>
      <c r="BO112" s="84"/>
      <c r="BP112" s="84"/>
      <c r="BQ112" s="84"/>
      <c r="BR112" s="84"/>
      <c r="BS112" s="84"/>
      <c r="BT112" s="84"/>
      <c r="BU112" s="84"/>
      <c r="BV112" s="60">
        <f>BB112</f>
        <v>3219712.8588</v>
      </c>
      <c r="BW112" s="60"/>
      <c r="BX112" s="60"/>
      <c r="BY112" s="60"/>
      <c r="BZ112" s="60"/>
      <c r="CA112" s="60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</row>
    <row r="113" spans="1:106" s="7" customFormat="1" ht="12.95" customHeight="1">
      <c r="A113" s="88"/>
      <c r="B113" s="88"/>
      <c r="C113" s="88"/>
      <c r="D113" s="88"/>
      <c r="E113" s="88"/>
      <c r="F113" s="89" t="s">
        <v>41</v>
      </c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135">
        <f>SUM(AB109:AB112)</f>
        <v>6044400.0000000009</v>
      </c>
      <c r="AC113" s="135"/>
      <c r="AD113" s="135"/>
      <c r="AE113" s="135"/>
      <c r="AF113" s="135"/>
      <c r="AG113" s="135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135">
        <f>SUM(AV109:AV112)</f>
        <v>6044400.0000000009</v>
      </c>
      <c r="AW113" s="135"/>
      <c r="AX113" s="135"/>
      <c r="AY113" s="135"/>
      <c r="AZ113" s="135"/>
      <c r="BA113" s="135"/>
      <c r="BB113" s="135">
        <f>SUM(BB109:BB112)</f>
        <v>6401019.5999999996</v>
      </c>
      <c r="BC113" s="135"/>
      <c r="BD113" s="135"/>
      <c r="BE113" s="135"/>
      <c r="BF113" s="135"/>
      <c r="BG113" s="135"/>
      <c r="BH113" s="89"/>
      <c r="BI113" s="89"/>
      <c r="BJ113" s="89"/>
      <c r="BK113" s="89"/>
      <c r="BL113" s="89"/>
      <c r="BM113" s="89"/>
      <c r="BN113" s="89"/>
      <c r="BO113" s="104"/>
      <c r="BP113" s="104"/>
      <c r="BQ113" s="104"/>
      <c r="BR113" s="104"/>
      <c r="BS113" s="104"/>
      <c r="BT113" s="104"/>
      <c r="BU113" s="104"/>
      <c r="BV113" s="136">
        <f>SUM(BV109:BV112)</f>
        <v>6401019.5999999996</v>
      </c>
      <c r="BW113" s="136"/>
      <c r="BX113" s="136"/>
      <c r="BY113" s="136"/>
      <c r="BZ113" s="136"/>
      <c r="CA113" s="136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</row>
    <row r="115" spans="1:106" s="7" customFormat="1" ht="12.95" customHeight="1">
      <c r="B115" s="92" t="s">
        <v>56</v>
      </c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  <c r="BM115" s="92"/>
      <c r="BN115" s="92"/>
      <c r="BO115" s="92"/>
      <c r="BP115" s="92"/>
      <c r="BQ115" s="92"/>
      <c r="BR115" s="92"/>
      <c r="BS115" s="92"/>
      <c r="BT115" s="92"/>
      <c r="BU115" s="92"/>
      <c r="BV115" s="92"/>
      <c r="BW115" s="92"/>
      <c r="BX115" s="92"/>
      <c r="BY115" s="92"/>
      <c r="BZ115" s="92"/>
      <c r="CA115" s="92"/>
      <c r="CB115" s="92"/>
      <c r="CC115" s="92"/>
      <c r="CD115" s="92"/>
      <c r="CE115" s="92"/>
      <c r="CF115" s="92"/>
      <c r="CG115" s="92"/>
      <c r="CH115" s="92"/>
      <c r="CI115" s="92"/>
      <c r="CJ115" s="92"/>
      <c r="CK115" s="92"/>
      <c r="CL115" s="92"/>
      <c r="CM115" s="92"/>
      <c r="CN115" s="92"/>
      <c r="CO115" s="92"/>
      <c r="CP115" s="92"/>
      <c r="CQ115" s="92"/>
      <c r="CR115" s="92"/>
      <c r="CS115" s="92"/>
      <c r="CT115" s="92"/>
      <c r="CU115" s="92"/>
      <c r="CV115" s="92"/>
      <c r="CW115" s="92"/>
      <c r="CX115" s="92"/>
      <c r="CY115" s="92"/>
      <c r="CZ115" s="92"/>
      <c r="DA115" s="92"/>
      <c r="DB115" s="24"/>
    </row>
    <row r="116" spans="1:106" s="7" customFormat="1" ht="12.95" customHeight="1">
      <c r="C116" s="92" t="s">
        <v>151</v>
      </c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92"/>
      <c r="CL116" s="92"/>
      <c r="CM116" s="92"/>
      <c r="CN116" s="92"/>
      <c r="CO116" s="92"/>
      <c r="CP116" s="92"/>
      <c r="CQ116" s="92"/>
      <c r="CR116" s="92"/>
      <c r="CS116" s="92"/>
      <c r="CT116" s="92"/>
      <c r="CU116" s="92"/>
      <c r="CV116" s="92"/>
      <c r="CW116" s="92"/>
      <c r="CX116" s="92"/>
      <c r="CY116" s="92"/>
      <c r="CZ116" s="92"/>
      <c r="DA116" s="92"/>
      <c r="DB116" s="92"/>
    </row>
    <row r="117" spans="1:106" s="7" customFormat="1" ht="12.95" customHeight="1"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93" t="s">
        <v>25</v>
      </c>
      <c r="CU117" s="93"/>
      <c r="CV117" s="93"/>
      <c r="CW117" s="93"/>
      <c r="CX117" s="93"/>
      <c r="CY117" s="24"/>
      <c r="CZ117" s="24"/>
      <c r="DA117" s="24"/>
      <c r="DB117" s="24"/>
    </row>
    <row r="118" spans="1:106" s="7" customFormat="1" ht="12.95" customHeight="1">
      <c r="A118" s="105" t="s">
        <v>49</v>
      </c>
      <c r="B118" s="105"/>
      <c r="C118" s="105"/>
      <c r="D118" s="105"/>
      <c r="E118" s="105"/>
      <c r="F118" s="112" t="s">
        <v>57</v>
      </c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 t="s">
        <v>58</v>
      </c>
      <c r="AC118" s="112"/>
      <c r="AD118" s="112"/>
      <c r="AE118" s="112"/>
      <c r="AF118" s="112"/>
      <c r="AG118" s="112"/>
      <c r="AH118" s="112" t="s">
        <v>59</v>
      </c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38" t="s">
        <v>141</v>
      </c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  <c r="BI118" s="138"/>
      <c r="BJ118" s="138"/>
      <c r="BK118" s="138"/>
      <c r="BL118" s="138"/>
      <c r="BM118" s="172" t="s">
        <v>142</v>
      </c>
      <c r="BN118" s="172"/>
      <c r="BO118" s="172"/>
      <c r="BP118" s="172"/>
      <c r="BQ118" s="172"/>
      <c r="BR118" s="172"/>
      <c r="BS118" s="172"/>
      <c r="BT118" s="172"/>
      <c r="BU118" s="172"/>
      <c r="BV118" s="172"/>
      <c r="BW118" s="172"/>
      <c r="BX118" s="172"/>
      <c r="BY118" s="172"/>
      <c r="BZ118" s="172"/>
      <c r="CA118" s="172"/>
      <c r="CB118" s="172"/>
      <c r="CC118" s="172"/>
      <c r="CD118" s="172"/>
      <c r="CE118" s="172"/>
      <c r="CF118" s="172"/>
      <c r="CG118" s="173" t="s">
        <v>143</v>
      </c>
      <c r="CH118" s="173"/>
      <c r="CI118" s="173"/>
      <c r="CJ118" s="173"/>
      <c r="CK118" s="173"/>
      <c r="CL118" s="173"/>
      <c r="CM118" s="173"/>
      <c r="CN118" s="173"/>
      <c r="CO118" s="173"/>
      <c r="CP118" s="173"/>
      <c r="CQ118" s="173"/>
      <c r="CR118" s="173"/>
      <c r="CS118" s="173"/>
      <c r="CT118" s="173"/>
      <c r="CU118" s="173"/>
      <c r="CV118" s="173"/>
      <c r="CW118" s="173"/>
      <c r="CX118" s="173"/>
      <c r="CY118" s="173"/>
      <c r="CZ118" s="173"/>
      <c r="DA118" s="24"/>
      <c r="DB118" s="24"/>
    </row>
    <row r="119" spans="1:106" s="7" customFormat="1" ht="21.95" customHeight="1">
      <c r="A119" s="109"/>
      <c r="B119" s="110"/>
      <c r="C119" s="110"/>
      <c r="D119" s="110"/>
      <c r="E119" s="111"/>
      <c r="F119" s="114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1"/>
      <c r="AB119" s="114"/>
      <c r="AC119" s="110"/>
      <c r="AD119" s="110"/>
      <c r="AE119" s="110"/>
      <c r="AF119" s="110"/>
      <c r="AG119" s="111"/>
      <c r="AH119" s="114"/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1"/>
      <c r="AS119" s="124" t="s">
        <v>60</v>
      </c>
      <c r="AT119" s="124"/>
      <c r="AU119" s="124"/>
      <c r="AV119" s="124"/>
      <c r="AW119" s="124"/>
      <c r="AX119" s="124"/>
      <c r="AY119" s="124"/>
      <c r="AZ119" s="124" t="s">
        <v>30</v>
      </c>
      <c r="BA119" s="124"/>
      <c r="BB119" s="124"/>
      <c r="BC119" s="124"/>
      <c r="BD119" s="124"/>
      <c r="BE119" s="124"/>
      <c r="BF119" s="124" t="s">
        <v>61</v>
      </c>
      <c r="BG119" s="124"/>
      <c r="BH119" s="124"/>
      <c r="BI119" s="124"/>
      <c r="BJ119" s="124"/>
      <c r="BK119" s="124"/>
      <c r="BL119" s="124"/>
      <c r="BM119" s="125" t="s">
        <v>60</v>
      </c>
      <c r="BN119" s="125"/>
      <c r="BO119" s="125"/>
      <c r="BP119" s="125"/>
      <c r="BQ119" s="125"/>
      <c r="BR119" s="125"/>
      <c r="BS119" s="125"/>
      <c r="BT119" s="125" t="s">
        <v>30</v>
      </c>
      <c r="BU119" s="125"/>
      <c r="BV119" s="125"/>
      <c r="BW119" s="125"/>
      <c r="BX119" s="125"/>
      <c r="BY119" s="125"/>
      <c r="BZ119" s="125" t="s">
        <v>62</v>
      </c>
      <c r="CA119" s="125"/>
      <c r="CB119" s="125"/>
      <c r="CC119" s="125"/>
      <c r="CD119" s="125"/>
      <c r="CE119" s="125"/>
      <c r="CF119" s="125"/>
      <c r="CG119" s="125" t="s">
        <v>60</v>
      </c>
      <c r="CH119" s="125"/>
      <c r="CI119" s="125"/>
      <c r="CJ119" s="125"/>
      <c r="CK119" s="125"/>
      <c r="CL119" s="125"/>
      <c r="CM119" s="125"/>
      <c r="CN119" s="125" t="s">
        <v>30</v>
      </c>
      <c r="CO119" s="125"/>
      <c r="CP119" s="125"/>
      <c r="CQ119" s="125"/>
      <c r="CR119" s="125"/>
      <c r="CS119" s="125"/>
      <c r="CT119" s="141" t="s">
        <v>34</v>
      </c>
      <c r="CU119" s="141"/>
      <c r="CV119" s="141"/>
      <c r="CW119" s="141"/>
      <c r="CX119" s="141"/>
      <c r="CY119" s="141"/>
      <c r="CZ119" s="141"/>
      <c r="DA119" s="24"/>
      <c r="DB119" s="24"/>
    </row>
    <row r="120" spans="1:106" s="7" customFormat="1" ht="12.95" customHeight="1">
      <c r="A120" s="52">
        <v>1</v>
      </c>
      <c r="B120" s="52"/>
      <c r="C120" s="52"/>
      <c r="D120" s="52"/>
      <c r="E120" s="52"/>
      <c r="F120" s="53">
        <v>2</v>
      </c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>
        <v>3</v>
      </c>
      <c r="AC120" s="53"/>
      <c r="AD120" s="53"/>
      <c r="AE120" s="53"/>
      <c r="AF120" s="53"/>
      <c r="AG120" s="53"/>
      <c r="AH120" s="53">
        <v>4</v>
      </c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>
        <v>5</v>
      </c>
      <c r="AT120" s="53"/>
      <c r="AU120" s="53"/>
      <c r="AV120" s="53"/>
      <c r="AW120" s="53"/>
      <c r="AX120" s="53"/>
      <c r="AY120" s="53"/>
      <c r="AZ120" s="53">
        <v>6</v>
      </c>
      <c r="BA120" s="53"/>
      <c r="BB120" s="53"/>
      <c r="BC120" s="53"/>
      <c r="BD120" s="53"/>
      <c r="BE120" s="53"/>
      <c r="BF120" s="53">
        <v>7</v>
      </c>
      <c r="BG120" s="53"/>
      <c r="BH120" s="53"/>
      <c r="BI120" s="53"/>
      <c r="BJ120" s="53"/>
      <c r="BK120" s="53"/>
      <c r="BL120" s="53"/>
      <c r="BM120" s="82">
        <v>8</v>
      </c>
      <c r="BN120" s="82"/>
      <c r="BO120" s="82"/>
      <c r="BP120" s="82"/>
      <c r="BQ120" s="82"/>
      <c r="BR120" s="82"/>
      <c r="BS120" s="82"/>
      <c r="BT120" s="82">
        <v>9</v>
      </c>
      <c r="BU120" s="82"/>
      <c r="BV120" s="82"/>
      <c r="BW120" s="82"/>
      <c r="BX120" s="82"/>
      <c r="BY120" s="82"/>
      <c r="BZ120" s="82">
        <v>10</v>
      </c>
      <c r="CA120" s="82"/>
      <c r="CB120" s="82"/>
      <c r="CC120" s="82"/>
      <c r="CD120" s="82"/>
      <c r="CE120" s="82"/>
      <c r="CF120" s="82"/>
      <c r="CG120" s="82">
        <v>11</v>
      </c>
      <c r="CH120" s="82"/>
      <c r="CI120" s="82"/>
      <c r="CJ120" s="82"/>
      <c r="CK120" s="82"/>
      <c r="CL120" s="82"/>
      <c r="CM120" s="82"/>
      <c r="CN120" s="82">
        <v>12</v>
      </c>
      <c r="CO120" s="82"/>
      <c r="CP120" s="82"/>
      <c r="CQ120" s="82"/>
      <c r="CR120" s="82"/>
      <c r="CS120" s="82"/>
      <c r="CT120" s="83">
        <v>13</v>
      </c>
      <c r="CU120" s="83"/>
      <c r="CV120" s="83"/>
      <c r="CW120" s="83"/>
      <c r="CX120" s="83"/>
      <c r="CY120" s="83"/>
      <c r="CZ120" s="83"/>
      <c r="DA120" s="24"/>
      <c r="DB120" s="24"/>
    </row>
    <row r="121" spans="1:106" s="7" customFormat="1" ht="12.95" customHeight="1">
      <c r="A121" s="66" t="s">
        <v>63</v>
      </c>
      <c r="B121" s="66"/>
      <c r="C121" s="66"/>
      <c r="D121" s="66"/>
      <c r="E121" s="66"/>
      <c r="F121" s="91" t="s">
        <v>51</v>
      </c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  <c r="CL121" s="91"/>
      <c r="CM121" s="91"/>
      <c r="CN121" s="91"/>
      <c r="CO121" s="91"/>
      <c r="CP121" s="91"/>
      <c r="CQ121" s="91"/>
      <c r="CR121" s="91"/>
      <c r="CS121" s="91"/>
      <c r="CT121" s="91"/>
      <c r="CU121" s="91"/>
      <c r="CV121" s="91"/>
      <c r="CW121" s="91"/>
      <c r="CX121" s="91"/>
      <c r="CY121" s="91"/>
      <c r="CZ121" s="91"/>
      <c r="DA121" s="24"/>
      <c r="DB121" s="24"/>
    </row>
    <row r="122" spans="1:106" s="7" customFormat="1" ht="12.95" customHeight="1">
      <c r="A122" s="66"/>
      <c r="B122" s="66"/>
      <c r="C122" s="66"/>
      <c r="D122" s="66"/>
      <c r="E122" s="66"/>
      <c r="F122" s="91" t="s">
        <v>64</v>
      </c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91"/>
      <c r="BD122" s="91"/>
      <c r="BE122" s="91"/>
      <c r="BF122" s="91"/>
      <c r="BG122" s="91"/>
      <c r="BH122" s="91"/>
      <c r="BI122" s="91"/>
      <c r="BJ122" s="91"/>
      <c r="BK122" s="91"/>
      <c r="BL122" s="91"/>
      <c r="BM122" s="91"/>
      <c r="BN122" s="91"/>
      <c r="BO122" s="91"/>
      <c r="BP122" s="91"/>
      <c r="BQ122" s="91"/>
      <c r="BR122" s="91"/>
      <c r="BS122" s="91"/>
      <c r="BT122" s="91"/>
      <c r="BU122" s="91"/>
      <c r="BV122" s="91"/>
      <c r="BW122" s="91"/>
      <c r="BX122" s="91"/>
      <c r="BY122" s="91"/>
      <c r="BZ122" s="91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  <c r="CL122" s="91"/>
      <c r="CM122" s="91"/>
      <c r="CN122" s="91"/>
      <c r="CO122" s="91"/>
      <c r="CP122" s="91"/>
      <c r="CQ122" s="91"/>
      <c r="CR122" s="91"/>
      <c r="CS122" s="91"/>
      <c r="CT122" s="91"/>
      <c r="CU122" s="91"/>
      <c r="CV122" s="91"/>
      <c r="CW122" s="91"/>
      <c r="CX122" s="91"/>
      <c r="CY122" s="91"/>
      <c r="CZ122" s="91"/>
      <c r="DA122" s="24"/>
      <c r="DB122" s="24"/>
    </row>
    <row r="123" spans="1:106" s="7" customFormat="1" ht="12.95" customHeight="1">
      <c r="A123" s="56">
        <v>1</v>
      </c>
      <c r="B123" s="56"/>
      <c r="C123" s="56"/>
      <c r="D123" s="56"/>
      <c r="E123" s="56"/>
      <c r="F123" s="57" t="s">
        <v>65</v>
      </c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66" t="s">
        <v>66</v>
      </c>
      <c r="AC123" s="66"/>
      <c r="AD123" s="66"/>
      <c r="AE123" s="66"/>
      <c r="AF123" s="66"/>
      <c r="AG123" s="66"/>
      <c r="AH123" s="66" t="s">
        <v>67</v>
      </c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58">
        <v>694518</v>
      </c>
      <c r="AT123" s="58"/>
      <c r="AU123" s="58"/>
      <c r="AV123" s="58"/>
      <c r="AW123" s="58"/>
      <c r="AX123" s="58"/>
      <c r="AY123" s="58"/>
      <c r="AZ123" s="59"/>
      <c r="BA123" s="59"/>
      <c r="BB123" s="59"/>
      <c r="BC123" s="59"/>
      <c r="BD123" s="59"/>
      <c r="BE123" s="59"/>
      <c r="BF123" s="58">
        <f>AS123</f>
        <v>694518</v>
      </c>
      <c r="BG123" s="58"/>
      <c r="BH123" s="58"/>
      <c r="BI123" s="58"/>
      <c r="BJ123" s="58"/>
      <c r="BK123" s="58"/>
      <c r="BL123" s="58"/>
      <c r="BM123" s="60">
        <v>689500</v>
      </c>
      <c r="BN123" s="60"/>
      <c r="BO123" s="60"/>
      <c r="BP123" s="60"/>
      <c r="BQ123" s="60"/>
      <c r="BR123" s="60"/>
      <c r="BS123" s="60"/>
      <c r="BT123" s="84"/>
      <c r="BU123" s="84"/>
      <c r="BV123" s="84"/>
      <c r="BW123" s="84"/>
      <c r="BX123" s="84"/>
      <c r="BY123" s="84"/>
      <c r="BZ123" s="60">
        <f>BM123</f>
        <v>689500</v>
      </c>
      <c r="CA123" s="60"/>
      <c r="CB123" s="60"/>
      <c r="CC123" s="60"/>
      <c r="CD123" s="60"/>
      <c r="CE123" s="60"/>
      <c r="CF123" s="60"/>
      <c r="CG123" s="60">
        <f>BM123*1.095</f>
        <v>755002.5</v>
      </c>
      <c r="CH123" s="60"/>
      <c r="CI123" s="60"/>
      <c r="CJ123" s="60"/>
      <c r="CK123" s="60"/>
      <c r="CL123" s="60"/>
      <c r="CM123" s="60"/>
      <c r="CN123" s="84"/>
      <c r="CO123" s="84"/>
      <c r="CP123" s="84"/>
      <c r="CQ123" s="84"/>
      <c r="CR123" s="84"/>
      <c r="CS123" s="84"/>
      <c r="CT123" s="60">
        <f>CG123</f>
        <v>755002.5</v>
      </c>
      <c r="CU123" s="60"/>
      <c r="CV123" s="60"/>
      <c r="CW123" s="60"/>
      <c r="CX123" s="60"/>
      <c r="CY123" s="60"/>
      <c r="CZ123" s="60"/>
      <c r="DA123" s="24"/>
      <c r="DB123" s="24"/>
    </row>
    <row r="124" spans="1:106" s="7" customFormat="1" ht="12.95" customHeight="1">
      <c r="A124" s="66"/>
      <c r="B124" s="66"/>
      <c r="C124" s="66"/>
      <c r="D124" s="66"/>
      <c r="E124" s="66"/>
      <c r="F124" s="91" t="s">
        <v>68</v>
      </c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  <c r="AX124" s="91"/>
      <c r="AY124" s="91"/>
      <c r="AZ124" s="91"/>
      <c r="BA124" s="91"/>
      <c r="BB124" s="91"/>
      <c r="BC124" s="91"/>
      <c r="BD124" s="91"/>
      <c r="BE124" s="91"/>
      <c r="BF124" s="91"/>
      <c r="BG124" s="91"/>
      <c r="BH124" s="91"/>
      <c r="BI124" s="91"/>
      <c r="BJ124" s="91"/>
      <c r="BK124" s="91"/>
      <c r="BL124" s="91"/>
      <c r="BM124" s="91"/>
      <c r="BN124" s="91"/>
      <c r="BO124" s="91"/>
      <c r="BP124" s="91"/>
      <c r="BQ124" s="91"/>
      <c r="BR124" s="91"/>
      <c r="BS124" s="91"/>
      <c r="BT124" s="91"/>
      <c r="BU124" s="91"/>
      <c r="BV124" s="91"/>
      <c r="BW124" s="91"/>
      <c r="BX124" s="91"/>
      <c r="BY124" s="91"/>
      <c r="BZ124" s="91"/>
      <c r="CA124" s="91"/>
      <c r="CB124" s="91"/>
      <c r="CC124" s="91"/>
      <c r="CD124" s="91"/>
      <c r="CE124" s="91"/>
      <c r="CF124" s="91"/>
      <c r="CG124" s="91"/>
      <c r="CH124" s="91"/>
      <c r="CI124" s="91"/>
      <c r="CJ124" s="91"/>
      <c r="CK124" s="91"/>
      <c r="CL124" s="91"/>
      <c r="CM124" s="91"/>
      <c r="CN124" s="91"/>
      <c r="CO124" s="91"/>
      <c r="CP124" s="91"/>
      <c r="CQ124" s="91"/>
      <c r="CR124" s="91"/>
      <c r="CS124" s="91"/>
      <c r="CT124" s="91"/>
      <c r="CU124" s="91"/>
      <c r="CV124" s="91"/>
      <c r="CW124" s="91"/>
      <c r="CX124" s="91"/>
      <c r="CY124" s="91"/>
      <c r="CZ124" s="91"/>
      <c r="DA124" s="24"/>
      <c r="DB124" s="24"/>
    </row>
    <row r="125" spans="1:106" s="7" customFormat="1" ht="21.95" customHeight="1">
      <c r="A125" s="56">
        <v>1</v>
      </c>
      <c r="B125" s="56"/>
      <c r="C125" s="56"/>
      <c r="D125" s="56"/>
      <c r="E125" s="56"/>
      <c r="F125" s="57" t="s">
        <v>153</v>
      </c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66" t="s">
        <v>152</v>
      </c>
      <c r="AC125" s="66"/>
      <c r="AD125" s="66"/>
      <c r="AE125" s="66"/>
      <c r="AF125" s="66"/>
      <c r="AG125" s="66"/>
      <c r="AH125" s="66" t="s">
        <v>69</v>
      </c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58">
        <v>235.5</v>
      </c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8"/>
      <c r="BE125" s="58"/>
      <c r="BF125" s="58">
        <f>AS125</f>
        <v>235.5</v>
      </c>
      <c r="BG125" s="58"/>
      <c r="BH125" s="58"/>
      <c r="BI125" s="58"/>
      <c r="BJ125" s="58"/>
      <c r="BK125" s="58"/>
      <c r="BL125" s="58"/>
      <c r="BM125" s="60">
        <v>174</v>
      </c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60">
        <f>BM125</f>
        <v>174</v>
      </c>
      <c r="CA125" s="60"/>
      <c r="CB125" s="60"/>
      <c r="CC125" s="60"/>
      <c r="CD125" s="60"/>
      <c r="CE125" s="60"/>
      <c r="CF125" s="60"/>
      <c r="CG125" s="60">
        <f>CG123/CG127</f>
        <v>174.02826855123675</v>
      </c>
      <c r="CH125" s="60"/>
      <c r="CI125" s="60"/>
      <c r="CJ125" s="60"/>
      <c r="CK125" s="60"/>
      <c r="CL125" s="60"/>
      <c r="CM125" s="60"/>
      <c r="CN125" s="60"/>
      <c r="CO125" s="60"/>
      <c r="CP125" s="60"/>
      <c r="CQ125" s="60"/>
      <c r="CR125" s="60"/>
      <c r="CS125" s="60"/>
      <c r="CT125" s="60">
        <f>CG125</f>
        <v>174.02826855123675</v>
      </c>
      <c r="CU125" s="60"/>
      <c r="CV125" s="60"/>
      <c r="CW125" s="60"/>
      <c r="CX125" s="60"/>
      <c r="CY125" s="60"/>
      <c r="CZ125" s="60"/>
      <c r="DA125" s="24"/>
      <c r="DB125" s="24"/>
    </row>
    <row r="126" spans="1:106" s="7" customFormat="1" ht="12.95" customHeight="1">
      <c r="A126" s="66"/>
      <c r="B126" s="66"/>
      <c r="C126" s="66"/>
      <c r="D126" s="66"/>
      <c r="E126" s="66"/>
      <c r="F126" s="91" t="s">
        <v>70</v>
      </c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  <c r="BA126" s="91"/>
      <c r="BB126" s="91"/>
      <c r="BC126" s="91"/>
      <c r="BD126" s="91"/>
      <c r="BE126" s="91"/>
      <c r="BF126" s="91"/>
      <c r="BG126" s="91"/>
      <c r="BH126" s="91"/>
      <c r="BI126" s="91"/>
      <c r="BJ126" s="91"/>
      <c r="BK126" s="91"/>
      <c r="BL126" s="91"/>
      <c r="BM126" s="91"/>
      <c r="BN126" s="91"/>
      <c r="BO126" s="91"/>
      <c r="BP126" s="91"/>
      <c r="BQ126" s="91"/>
      <c r="BR126" s="91"/>
      <c r="BS126" s="91"/>
      <c r="BT126" s="91"/>
      <c r="BU126" s="91"/>
      <c r="BV126" s="91"/>
      <c r="BW126" s="91"/>
      <c r="BX126" s="91"/>
      <c r="BY126" s="91"/>
      <c r="BZ126" s="91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  <c r="CL126" s="91"/>
      <c r="CM126" s="91"/>
      <c r="CN126" s="91"/>
      <c r="CO126" s="91"/>
      <c r="CP126" s="91"/>
      <c r="CQ126" s="91"/>
      <c r="CR126" s="91"/>
      <c r="CS126" s="91"/>
      <c r="CT126" s="91"/>
      <c r="CU126" s="91"/>
      <c r="CV126" s="91"/>
      <c r="CW126" s="91"/>
      <c r="CX126" s="91"/>
      <c r="CY126" s="91"/>
      <c r="CZ126" s="91"/>
      <c r="DA126" s="24"/>
      <c r="DB126" s="24"/>
    </row>
    <row r="127" spans="1:106" s="7" customFormat="1" ht="21.95" customHeight="1">
      <c r="A127" s="56">
        <v>1</v>
      </c>
      <c r="B127" s="56"/>
      <c r="C127" s="56"/>
      <c r="D127" s="56"/>
      <c r="E127" s="56"/>
      <c r="F127" s="76" t="s">
        <v>154</v>
      </c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56" t="s">
        <v>66</v>
      </c>
      <c r="AC127" s="56"/>
      <c r="AD127" s="56"/>
      <c r="AE127" s="56"/>
      <c r="AF127" s="56"/>
      <c r="AG127" s="56"/>
      <c r="AH127" s="56" t="s">
        <v>71</v>
      </c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77">
        <v>2949</v>
      </c>
      <c r="AT127" s="77"/>
      <c r="AU127" s="77"/>
      <c r="AV127" s="77"/>
      <c r="AW127" s="77"/>
      <c r="AX127" s="77"/>
      <c r="AY127" s="77"/>
      <c r="AZ127" s="77"/>
      <c r="BA127" s="77"/>
      <c r="BB127" s="77"/>
      <c r="BC127" s="77"/>
      <c r="BD127" s="77"/>
      <c r="BE127" s="77"/>
      <c r="BF127" s="77">
        <f>AS127</f>
        <v>2949</v>
      </c>
      <c r="BG127" s="77"/>
      <c r="BH127" s="77"/>
      <c r="BI127" s="77"/>
      <c r="BJ127" s="77"/>
      <c r="BK127" s="77"/>
      <c r="BL127" s="77"/>
      <c r="BM127" s="78">
        <v>3962</v>
      </c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>
        <f>BM127</f>
        <v>3962</v>
      </c>
      <c r="CA127" s="78"/>
      <c r="CB127" s="78"/>
      <c r="CC127" s="78"/>
      <c r="CD127" s="78"/>
      <c r="CE127" s="78"/>
      <c r="CF127" s="78"/>
      <c r="CG127" s="78">
        <f>BM127*1.095</f>
        <v>4338.3900000000003</v>
      </c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>
        <f>CG127</f>
        <v>4338.3900000000003</v>
      </c>
      <c r="CU127" s="78"/>
      <c r="CV127" s="78"/>
      <c r="CW127" s="78"/>
      <c r="CX127" s="78"/>
      <c r="CY127" s="78"/>
      <c r="CZ127" s="78"/>
      <c r="DA127" s="24"/>
      <c r="DB127" s="24"/>
    </row>
    <row r="128" spans="1:106" s="7" customFormat="1" ht="12.95" customHeight="1">
      <c r="A128" s="66"/>
      <c r="B128" s="66"/>
      <c r="C128" s="66"/>
      <c r="D128" s="66"/>
      <c r="E128" s="66"/>
      <c r="F128" s="171" t="s">
        <v>72</v>
      </c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  <c r="BI128" s="171"/>
      <c r="BJ128" s="171"/>
      <c r="BK128" s="171"/>
      <c r="BL128" s="171"/>
      <c r="BM128" s="171"/>
      <c r="BN128" s="171"/>
      <c r="BO128" s="171"/>
      <c r="BP128" s="171"/>
      <c r="BQ128" s="171"/>
      <c r="BR128" s="171"/>
      <c r="BS128" s="171"/>
      <c r="BT128" s="171"/>
      <c r="BU128" s="171"/>
      <c r="BV128" s="171"/>
      <c r="BW128" s="171"/>
      <c r="BX128" s="171"/>
      <c r="BY128" s="171"/>
      <c r="BZ128" s="171"/>
      <c r="CA128" s="171"/>
      <c r="CB128" s="171"/>
      <c r="CC128" s="171"/>
      <c r="CD128" s="171"/>
      <c r="CE128" s="171"/>
      <c r="CF128" s="171"/>
      <c r="CG128" s="171"/>
      <c r="CH128" s="171"/>
      <c r="CI128" s="171"/>
      <c r="CJ128" s="171"/>
      <c r="CK128" s="171"/>
      <c r="CL128" s="171"/>
      <c r="CM128" s="171"/>
      <c r="CN128" s="171"/>
      <c r="CO128" s="171"/>
      <c r="CP128" s="171"/>
      <c r="CQ128" s="171"/>
      <c r="CR128" s="171"/>
      <c r="CS128" s="171"/>
      <c r="CT128" s="171"/>
      <c r="CU128" s="171"/>
      <c r="CV128" s="171"/>
      <c r="CW128" s="171"/>
      <c r="CX128" s="171"/>
      <c r="CY128" s="171"/>
      <c r="CZ128" s="171"/>
      <c r="DA128" s="24"/>
      <c r="DB128" s="24"/>
    </row>
    <row r="129" spans="1:106" s="7" customFormat="1" ht="33" customHeight="1">
      <c r="A129" s="56">
        <v>1</v>
      </c>
      <c r="B129" s="56"/>
      <c r="C129" s="56"/>
      <c r="D129" s="56"/>
      <c r="E129" s="56"/>
      <c r="F129" s="76" t="s">
        <v>73</v>
      </c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56" t="s">
        <v>74</v>
      </c>
      <c r="AC129" s="56"/>
      <c r="AD129" s="56"/>
      <c r="AE129" s="56"/>
      <c r="AF129" s="56"/>
      <c r="AG129" s="56"/>
      <c r="AH129" s="56" t="s">
        <v>71</v>
      </c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77">
        <v>100</v>
      </c>
      <c r="AT129" s="77"/>
      <c r="AU129" s="77"/>
      <c r="AV129" s="77"/>
      <c r="AW129" s="77"/>
      <c r="AX129" s="77"/>
      <c r="AY129" s="77"/>
      <c r="AZ129" s="77"/>
      <c r="BA129" s="77"/>
      <c r="BB129" s="77"/>
      <c r="BC129" s="77"/>
      <c r="BD129" s="77"/>
      <c r="BE129" s="77"/>
      <c r="BF129" s="77">
        <f>AS129</f>
        <v>100</v>
      </c>
      <c r="BG129" s="77"/>
      <c r="BH129" s="77"/>
      <c r="BI129" s="77"/>
      <c r="BJ129" s="77"/>
      <c r="BK129" s="77"/>
      <c r="BL129" s="77"/>
      <c r="BM129" s="78">
        <v>100</v>
      </c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>
        <v>100</v>
      </c>
      <c r="CA129" s="78"/>
      <c r="CB129" s="78"/>
      <c r="CC129" s="78"/>
      <c r="CD129" s="78"/>
      <c r="CE129" s="78"/>
      <c r="CF129" s="78"/>
      <c r="CG129" s="78">
        <v>100</v>
      </c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>
        <v>100</v>
      </c>
      <c r="CU129" s="78"/>
      <c r="CV129" s="78"/>
      <c r="CW129" s="78"/>
      <c r="CX129" s="78"/>
      <c r="CY129" s="78"/>
      <c r="CZ129" s="78"/>
      <c r="DA129" s="24"/>
      <c r="DB129" s="24"/>
    </row>
    <row r="130" spans="1:106" s="7" customFormat="1" ht="12.95" customHeight="1">
      <c r="A130" s="66" t="s">
        <v>75</v>
      </c>
      <c r="B130" s="66"/>
      <c r="C130" s="66"/>
      <c r="D130" s="66"/>
      <c r="E130" s="66"/>
      <c r="F130" s="91" t="s">
        <v>52</v>
      </c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  <c r="BA130" s="91"/>
      <c r="BB130" s="91"/>
      <c r="BC130" s="91"/>
      <c r="BD130" s="91"/>
      <c r="BE130" s="91"/>
      <c r="BF130" s="91"/>
      <c r="BG130" s="91"/>
      <c r="BH130" s="91"/>
      <c r="BI130" s="91"/>
      <c r="BJ130" s="91"/>
      <c r="BK130" s="91"/>
      <c r="BL130" s="91"/>
      <c r="BM130" s="91"/>
      <c r="BN130" s="91"/>
      <c r="BO130" s="91"/>
      <c r="BP130" s="91"/>
      <c r="BQ130" s="91"/>
      <c r="BR130" s="91"/>
      <c r="BS130" s="91"/>
      <c r="BT130" s="91"/>
      <c r="BU130" s="91"/>
      <c r="BV130" s="91"/>
      <c r="BW130" s="91"/>
      <c r="BX130" s="91"/>
      <c r="BY130" s="91"/>
      <c r="BZ130" s="91"/>
      <c r="CA130" s="91"/>
      <c r="CB130" s="91"/>
      <c r="CC130" s="91"/>
      <c r="CD130" s="91"/>
      <c r="CE130" s="91"/>
      <c r="CF130" s="91"/>
      <c r="CG130" s="91"/>
      <c r="CH130" s="91"/>
      <c r="CI130" s="91"/>
      <c r="CJ130" s="91"/>
      <c r="CK130" s="91"/>
      <c r="CL130" s="91"/>
      <c r="CM130" s="91"/>
      <c r="CN130" s="91"/>
      <c r="CO130" s="91"/>
      <c r="CP130" s="91"/>
      <c r="CQ130" s="91"/>
      <c r="CR130" s="91"/>
      <c r="CS130" s="91"/>
      <c r="CT130" s="91"/>
      <c r="CU130" s="91"/>
      <c r="CV130" s="91"/>
      <c r="CW130" s="91"/>
      <c r="CX130" s="91"/>
      <c r="CY130" s="91"/>
      <c r="CZ130" s="91"/>
      <c r="DA130" s="24"/>
      <c r="DB130" s="24"/>
    </row>
    <row r="131" spans="1:106" s="7" customFormat="1" ht="12.95" customHeight="1">
      <c r="A131" s="66"/>
      <c r="B131" s="66"/>
      <c r="C131" s="66"/>
      <c r="D131" s="66"/>
      <c r="E131" s="66"/>
      <c r="F131" s="91" t="s">
        <v>64</v>
      </c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  <c r="BB131" s="91"/>
      <c r="BC131" s="91"/>
      <c r="BD131" s="91"/>
      <c r="BE131" s="91"/>
      <c r="BF131" s="91"/>
      <c r="BG131" s="91"/>
      <c r="BH131" s="91"/>
      <c r="BI131" s="91"/>
      <c r="BJ131" s="91"/>
      <c r="BK131" s="91"/>
      <c r="BL131" s="91"/>
      <c r="BM131" s="91"/>
      <c r="BN131" s="91"/>
      <c r="BO131" s="91"/>
      <c r="BP131" s="91"/>
      <c r="BQ131" s="91"/>
      <c r="BR131" s="91"/>
      <c r="BS131" s="91"/>
      <c r="BT131" s="91"/>
      <c r="BU131" s="91"/>
      <c r="BV131" s="91"/>
      <c r="BW131" s="91"/>
      <c r="BX131" s="91"/>
      <c r="BY131" s="91"/>
      <c r="BZ131" s="91"/>
      <c r="CA131" s="91"/>
      <c r="CB131" s="91"/>
      <c r="CC131" s="91"/>
      <c r="CD131" s="91"/>
      <c r="CE131" s="91"/>
      <c r="CF131" s="91"/>
      <c r="CG131" s="91"/>
      <c r="CH131" s="91"/>
      <c r="CI131" s="91"/>
      <c r="CJ131" s="91"/>
      <c r="CK131" s="91"/>
      <c r="CL131" s="91"/>
      <c r="CM131" s="91"/>
      <c r="CN131" s="91"/>
      <c r="CO131" s="91"/>
      <c r="CP131" s="91"/>
      <c r="CQ131" s="91"/>
      <c r="CR131" s="91"/>
      <c r="CS131" s="91"/>
      <c r="CT131" s="91"/>
      <c r="CU131" s="91"/>
      <c r="CV131" s="91"/>
      <c r="CW131" s="91"/>
      <c r="CX131" s="91"/>
      <c r="CY131" s="91"/>
      <c r="CZ131" s="91"/>
      <c r="DA131" s="24"/>
      <c r="DB131" s="24"/>
    </row>
    <row r="132" spans="1:106" s="7" customFormat="1" ht="12.95" customHeight="1">
      <c r="A132" s="56">
        <v>1</v>
      </c>
      <c r="B132" s="56"/>
      <c r="C132" s="56"/>
      <c r="D132" s="56"/>
      <c r="E132" s="56"/>
      <c r="F132" s="62" t="s">
        <v>65</v>
      </c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1" t="s">
        <v>66</v>
      </c>
      <c r="AC132" s="61"/>
      <c r="AD132" s="61"/>
      <c r="AE132" s="61"/>
      <c r="AF132" s="61"/>
      <c r="AG132" s="61"/>
      <c r="AH132" s="61" t="s">
        <v>67</v>
      </c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58">
        <v>1989161</v>
      </c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>
        <f>AS132</f>
        <v>1989161</v>
      </c>
      <c r="BG132" s="58"/>
      <c r="BH132" s="58"/>
      <c r="BI132" s="58"/>
      <c r="BJ132" s="58"/>
      <c r="BK132" s="58"/>
      <c r="BL132" s="58"/>
      <c r="BM132" s="60">
        <v>495500</v>
      </c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>
        <f>BM132</f>
        <v>495500</v>
      </c>
      <c r="CA132" s="60"/>
      <c r="CB132" s="60"/>
      <c r="CC132" s="60"/>
      <c r="CD132" s="60"/>
      <c r="CE132" s="60"/>
      <c r="CF132" s="60"/>
      <c r="CG132" s="60">
        <f>BM132*1.095</f>
        <v>542572.5</v>
      </c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>
        <f>CG132</f>
        <v>542572.5</v>
      </c>
      <c r="CU132" s="60"/>
      <c r="CV132" s="60"/>
      <c r="CW132" s="60"/>
      <c r="CX132" s="60"/>
      <c r="CY132" s="60"/>
      <c r="CZ132" s="60"/>
      <c r="DA132" s="24"/>
      <c r="DB132" s="24"/>
    </row>
    <row r="133" spans="1:106" s="7" customFormat="1" ht="12.95" customHeight="1">
      <c r="A133" s="66"/>
      <c r="B133" s="66"/>
      <c r="C133" s="66"/>
      <c r="D133" s="66"/>
      <c r="E133" s="66"/>
      <c r="F133" s="69" t="s">
        <v>68</v>
      </c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69"/>
      <c r="CC133" s="69"/>
      <c r="CD133" s="69"/>
      <c r="CE133" s="69"/>
      <c r="CF133" s="69"/>
      <c r="CG133" s="69"/>
      <c r="CH133" s="69"/>
      <c r="CI133" s="69"/>
      <c r="CJ133" s="69"/>
      <c r="CK133" s="69"/>
      <c r="CL133" s="69"/>
      <c r="CM133" s="69"/>
      <c r="CN133" s="69"/>
      <c r="CO133" s="69"/>
      <c r="CP133" s="69"/>
      <c r="CQ133" s="69"/>
      <c r="CR133" s="69"/>
      <c r="CS133" s="69"/>
      <c r="CT133" s="69"/>
      <c r="CU133" s="69"/>
      <c r="CV133" s="69"/>
      <c r="CW133" s="69"/>
      <c r="CX133" s="69"/>
      <c r="CY133" s="69"/>
      <c r="CZ133" s="69"/>
      <c r="DA133" s="24"/>
      <c r="DB133" s="24"/>
    </row>
    <row r="134" spans="1:106" s="7" customFormat="1" ht="12.95" customHeight="1">
      <c r="A134" s="56">
        <v>1</v>
      </c>
      <c r="B134" s="56"/>
      <c r="C134" s="56"/>
      <c r="D134" s="56"/>
      <c r="E134" s="56"/>
      <c r="F134" s="62" t="s">
        <v>76</v>
      </c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1" t="s">
        <v>155</v>
      </c>
      <c r="AC134" s="61"/>
      <c r="AD134" s="61"/>
      <c r="AE134" s="61"/>
      <c r="AF134" s="61"/>
      <c r="AG134" s="61"/>
      <c r="AH134" s="61" t="s">
        <v>69</v>
      </c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58">
        <v>887</v>
      </c>
      <c r="AT134" s="58"/>
      <c r="AU134" s="58"/>
      <c r="AV134" s="58"/>
      <c r="AW134" s="58"/>
      <c r="AX134" s="58"/>
      <c r="AY134" s="58"/>
      <c r="AZ134" s="58"/>
      <c r="BA134" s="58"/>
      <c r="BB134" s="58"/>
      <c r="BC134" s="58"/>
      <c r="BD134" s="58"/>
      <c r="BE134" s="58"/>
      <c r="BF134" s="58">
        <f>AS134</f>
        <v>887</v>
      </c>
      <c r="BG134" s="58"/>
      <c r="BH134" s="58"/>
      <c r="BI134" s="58"/>
      <c r="BJ134" s="58"/>
      <c r="BK134" s="58"/>
      <c r="BL134" s="58"/>
      <c r="BM134" s="60">
        <v>290</v>
      </c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>
        <f>BM134</f>
        <v>290</v>
      </c>
      <c r="CA134" s="60"/>
      <c r="CB134" s="60"/>
      <c r="CC134" s="60"/>
      <c r="CD134" s="60"/>
      <c r="CE134" s="60"/>
      <c r="CF134" s="60"/>
      <c r="CG134" s="60">
        <f>CG132/CG136</f>
        <v>289.93563487419544</v>
      </c>
      <c r="CH134" s="60"/>
      <c r="CI134" s="60"/>
      <c r="CJ134" s="60"/>
      <c r="CK134" s="60"/>
      <c r="CL134" s="60"/>
      <c r="CM134" s="60"/>
      <c r="CN134" s="60"/>
      <c r="CO134" s="60"/>
      <c r="CP134" s="60"/>
      <c r="CQ134" s="60"/>
      <c r="CR134" s="60"/>
      <c r="CS134" s="60"/>
      <c r="CT134" s="60">
        <f>CG134</f>
        <v>289.93563487419544</v>
      </c>
      <c r="CU134" s="60"/>
      <c r="CV134" s="60"/>
      <c r="CW134" s="60"/>
      <c r="CX134" s="60"/>
      <c r="CY134" s="60"/>
      <c r="CZ134" s="60"/>
      <c r="DA134" s="24"/>
      <c r="DB134" s="24"/>
    </row>
    <row r="135" spans="1:106" s="7" customFormat="1" ht="12.95" customHeight="1">
      <c r="A135" s="66"/>
      <c r="B135" s="66"/>
      <c r="C135" s="66"/>
      <c r="D135" s="66"/>
      <c r="E135" s="66"/>
      <c r="F135" s="69" t="s">
        <v>70</v>
      </c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69"/>
      <c r="CC135" s="69"/>
      <c r="CD135" s="69"/>
      <c r="CE135" s="69"/>
      <c r="CF135" s="69"/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9"/>
      <c r="CS135" s="69"/>
      <c r="CT135" s="69"/>
      <c r="CU135" s="69"/>
      <c r="CV135" s="69"/>
      <c r="CW135" s="69"/>
      <c r="CX135" s="69"/>
      <c r="CY135" s="69"/>
      <c r="CZ135" s="69"/>
      <c r="DA135" s="24"/>
      <c r="DB135" s="24"/>
    </row>
    <row r="136" spans="1:106" s="7" customFormat="1" ht="21.95" customHeight="1">
      <c r="A136" s="56">
        <v>1</v>
      </c>
      <c r="B136" s="56"/>
      <c r="C136" s="56"/>
      <c r="D136" s="56"/>
      <c r="E136" s="56"/>
      <c r="F136" s="62" t="s">
        <v>156</v>
      </c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1" t="s">
        <v>66</v>
      </c>
      <c r="AC136" s="61"/>
      <c r="AD136" s="61"/>
      <c r="AE136" s="61"/>
      <c r="AF136" s="61"/>
      <c r="AG136" s="61"/>
      <c r="AH136" s="61" t="s">
        <v>71</v>
      </c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58">
        <v>2243</v>
      </c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>
        <f>AS136</f>
        <v>2243</v>
      </c>
      <c r="BG136" s="58"/>
      <c r="BH136" s="58"/>
      <c r="BI136" s="58"/>
      <c r="BJ136" s="58"/>
      <c r="BK136" s="58"/>
      <c r="BL136" s="58"/>
      <c r="BM136" s="60">
        <v>1709</v>
      </c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60">
        <f>BM136</f>
        <v>1709</v>
      </c>
      <c r="CA136" s="60"/>
      <c r="CB136" s="60"/>
      <c r="CC136" s="60"/>
      <c r="CD136" s="60"/>
      <c r="CE136" s="60"/>
      <c r="CF136" s="60"/>
      <c r="CG136" s="60">
        <f>BM136*1.095</f>
        <v>1871.355</v>
      </c>
      <c r="CH136" s="60"/>
      <c r="CI136" s="60"/>
      <c r="CJ136" s="60"/>
      <c r="CK136" s="60"/>
      <c r="CL136" s="60"/>
      <c r="CM136" s="60"/>
      <c r="CN136" s="60"/>
      <c r="CO136" s="60"/>
      <c r="CP136" s="60"/>
      <c r="CQ136" s="60"/>
      <c r="CR136" s="60"/>
      <c r="CS136" s="60"/>
      <c r="CT136" s="60">
        <f>CG136</f>
        <v>1871.355</v>
      </c>
      <c r="CU136" s="60"/>
      <c r="CV136" s="60"/>
      <c r="CW136" s="60"/>
      <c r="CX136" s="60"/>
      <c r="CY136" s="60"/>
      <c r="CZ136" s="60"/>
      <c r="DA136" s="24"/>
      <c r="DB136" s="24"/>
    </row>
    <row r="137" spans="1:106" s="7" customFormat="1" ht="12.95" customHeight="1">
      <c r="A137" s="66"/>
      <c r="B137" s="66"/>
      <c r="C137" s="66"/>
      <c r="D137" s="66"/>
      <c r="E137" s="66"/>
      <c r="F137" s="69" t="s">
        <v>72</v>
      </c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24"/>
      <c r="DB137" s="24"/>
    </row>
    <row r="138" spans="1:106" s="7" customFormat="1" ht="21.95" customHeight="1">
      <c r="A138" s="56">
        <v>1</v>
      </c>
      <c r="B138" s="56"/>
      <c r="C138" s="56"/>
      <c r="D138" s="56"/>
      <c r="E138" s="56"/>
      <c r="F138" s="62" t="s">
        <v>77</v>
      </c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1" t="s">
        <v>74</v>
      </c>
      <c r="AC138" s="61"/>
      <c r="AD138" s="61"/>
      <c r="AE138" s="61"/>
      <c r="AF138" s="61"/>
      <c r="AG138" s="61"/>
      <c r="AH138" s="61" t="s">
        <v>71</v>
      </c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58">
        <v>100</v>
      </c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>
        <v>100</v>
      </c>
      <c r="BG138" s="58"/>
      <c r="BH138" s="58"/>
      <c r="BI138" s="58"/>
      <c r="BJ138" s="58"/>
      <c r="BK138" s="58"/>
      <c r="BL138" s="58"/>
      <c r="BM138" s="60">
        <v>100</v>
      </c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X138" s="60"/>
      <c r="BY138" s="60"/>
      <c r="BZ138" s="60">
        <v>100</v>
      </c>
      <c r="CA138" s="60"/>
      <c r="CB138" s="60"/>
      <c r="CC138" s="60"/>
      <c r="CD138" s="60"/>
      <c r="CE138" s="60"/>
      <c r="CF138" s="60"/>
      <c r="CG138" s="60">
        <v>100</v>
      </c>
      <c r="CH138" s="60"/>
      <c r="CI138" s="60"/>
      <c r="CJ138" s="60"/>
      <c r="CK138" s="60"/>
      <c r="CL138" s="60"/>
      <c r="CM138" s="60"/>
      <c r="CN138" s="60"/>
      <c r="CO138" s="60"/>
      <c r="CP138" s="60"/>
      <c r="CQ138" s="60"/>
      <c r="CR138" s="60"/>
      <c r="CS138" s="60"/>
      <c r="CT138" s="60">
        <v>100</v>
      </c>
      <c r="CU138" s="60"/>
      <c r="CV138" s="60"/>
      <c r="CW138" s="60"/>
      <c r="CX138" s="60"/>
      <c r="CY138" s="60"/>
      <c r="CZ138" s="60"/>
      <c r="DA138" s="24"/>
      <c r="DB138" s="24"/>
    </row>
    <row r="139" spans="1:106" s="7" customFormat="1" ht="12.95" customHeight="1">
      <c r="A139" s="66" t="s">
        <v>78</v>
      </c>
      <c r="B139" s="66"/>
      <c r="C139" s="66"/>
      <c r="D139" s="66"/>
      <c r="E139" s="66"/>
      <c r="F139" s="69" t="s">
        <v>53</v>
      </c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  <c r="BU139" s="69"/>
      <c r="BV139" s="69"/>
      <c r="BW139" s="69"/>
      <c r="BX139" s="69"/>
      <c r="BY139" s="69"/>
      <c r="BZ139" s="69"/>
      <c r="CA139" s="69"/>
      <c r="CB139" s="69"/>
      <c r="CC139" s="69"/>
      <c r="CD139" s="69"/>
      <c r="CE139" s="69"/>
      <c r="CF139" s="69"/>
      <c r="CG139" s="69"/>
      <c r="CH139" s="69"/>
      <c r="CI139" s="69"/>
      <c r="CJ139" s="69"/>
      <c r="CK139" s="69"/>
      <c r="CL139" s="69"/>
      <c r="CM139" s="69"/>
      <c r="CN139" s="69"/>
      <c r="CO139" s="69"/>
      <c r="CP139" s="69"/>
      <c r="CQ139" s="69"/>
      <c r="CR139" s="69"/>
      <c r="CS139" s="69"/>
      <c r="CT139" s="69"/>
      <c r="CU139" s="69"/>
      <c r="CV139" s="69"/>
      <c r="CW139" s="69"/>
      <c r="CX139" s="69"/>
      <c r="CY139" s="69"/>
      <c r="CZ139" s="69"/>
      <c r="DA139" s="24"/>
      <c r="DB139" s="24"/>
    </row>
    <row r="140" spans="1:106" s="7" customFormat="1" ht="12.95" customHeight="1">
      <c r="A140" s="66"/>
      <c r="B140" s="66"/>
      <c r="C140" s="66"/>
      <c r="D140" s="66"/>
      <c r="E140" s="66"/>
      <c r="F140" s="69" t="s">
        <v>64</v>
      </c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69"/>
      <c r="CC140" s="69"/>
      <c r="CD140" s="69"/>
      <c r="CE140" s="69"/>
      <c r="CF140" s="69"/>
      <c r="CG140" s="69"/>
      <c r="CH140" s="69"/>
      <c r="CI140" s="69"/>
      <c r="CJ140" s="69"/>
      <c r="CK140" s="69"/>
      <c r="CL140" s="69"/>
      <c r="CM140" s="69"/>
      <c r="CN140" s="69"/>
      <c r="CO140" s="69"/>
      <c r="CP140" s="69"/>
      <c r="CQ140" s="69"/>
      <c r="CR140" s="69"/>
      <c r="CS140" s="69"/>
      <c r="CT140" s="69"/>
      <c r="CU140" s="69"/>
      <c r="CV140" s="69"/>
      <c r="CW140" s="69"/>
      <c r="CX140" s="69"/>
      <c r="CY140" s="69"/>
      <c r="CZ140" s="69"/>
      <c r="DA140" s="24"/>
      <c r="DB140" s="24"/>
    </row>
    <row r="141" spans="1:106" s="7" customFormat="1" ht="12.95" customHeight="1">
      <c r="A141" s="56">
        <v>1</v>
      </c>
      <c r="B141" s="56"/>
      <c r="C141" s="56"/>
      <c r="D141" s="56"/>
      <c r="E141" s="56"/>
      <c r="F141" s="62" t="s">
        <v>65</v>
      </c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1" t="s">
        <v>66</v>
      </c>
      <c r="AC141" s="61"/>
      <c r="AD141" s="61"/>
      <c r="AE141" s="61"/>
      <c r="AF141" s="61"/>
      <c r="AG141" s="61"/>
      <c r="AH141" s="61" t="s">
        <v>67</v>
      </c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58">
        <v>469379</v>
      </c>
      <c r="AT141" s="58"/>
      <c r="AU141" s="58"/>
      <c r="AV141" s="58"/>
      <c r="AW141" s="58"/>
      <c r="AX141" s="58"/>
      <c r="AY141" s="58"/>
      <c r="AZ141" s="58"/>
      <c r="BA141" s="58"/>
      <c r="BB141" s="58"/>
      <c r="BC141" s="58"/>
      <c r="BD141" s="58"/>
      <c r="BE141" s="58"/>
      <c r="BF141" s="58">
        <f>AS141</f>
        <v>469379</v>
      </c>
      <c r="BG141" s="58"/>
      <c r="BH141" s="58"/>
      <c r="BI141" s="58"/>
      <c r="BJ141" s="58"/>
      <c r="BK141" s="58"/>
      <c r="BL141" s="58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X141" s="60"/>
      <c r="BY141" s="60"/>
      <c r="BZ141" s="60"/>
      <c r="CA141" s="60"/>
      <c r="CB141" s="60"/>
      <c r="CC141" s="60"/>
      <c r="CD141" s="60"/>
      <c r="CE141" s="60"/>
      <c r="CF141" s="60"/>
      <c r="CG141" s="60"/>
      <c r="CH141" s="60"/>
      <c r="CI141" s="60"/>
      <c r="CJ141" s="60"/>
      <c r="CK141" s="60"/>
      <c r="CL141" s="60"/>
      <c r="CM141" s="60"/>
      <c r="CN141" s="60"/>
      <c r="CO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24"/>
      <c r="DB141" s="24"/>
    </row>
    <row r="142" spans="1:106" s="7" customFormat="1" ht="12.95" customHeight="1">
      <c r="A142" s="66"/>
      <c r="B142" s="66"/>
      <c r="C142" s="66"/>
      <c r="D142" s="66"/>
      <c r="E142" s="66"/>
      <c r="F142" s="69" t="s">
        <v>68</v>
      </c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69"/>
      <c r="CC142" s="69"/>
      <c r="CD142" s="69"/>
      <c r="CE142" s="69"/>
      <c r="CF142" s="69"/>
      <c r="CG142" s="69"/>
      <c r="CH142" s="69"/>
      <c r="CI142" s="69"/>
      <c r="CJ142" s="69"/>
      <c r="CK142" s="69"/>
      <c r="CL142" s="69"/>
      <c r="CM142" s="69"/>
      <c r="CN142" s="69"/>
      <c r="CO142" s="69"/>
      <c r="CP142" s="69"/>
      <c r="CQ142" s="69"/>
      <c r="CR142" s="69"/>
      <c r="CS142" s="69"/>
      <c r="CT142" s="69"/>
      <c r="CU142" s="69"/>
      <c r="CV142" s="69"/>
      <c r="CW142" s="69"/>
      <c r="CX142" s="69"/>
      <c r="CY142" s="69"/>
      <c r="CZ142" s="69"/>
      <c r="DA142" s="24"/>
      <c r="DB142" s="24"/>
    </row>
    <row r="143" spans="1:106" s="7" customFormat="1" ht="12.95" customHeight="1">
      <c r="A143" s="56">
        <v>1</v>
      </c>
      <c r="B143" s="56"/>
      <c r="C143" s="56"/>
      <c r="D143" s="56"/>
      <c r="E143" s="56"/>
      <c r="F143" s="62" t="s">
        <v>79</v>
      </c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1" t="s">
        <v>80</v>
      </c>
      <c r="AC143" s="61"/>
      <c r="AD143" s="61"/>
      <c r="AE143" s="61"/>
      <c r="AF143" s="61"/>
      <c r="AG143" s="61"/>
      <c r="AH143" s="61" t="s">
        <v>81</v>
      </c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58">
        <v>1</v>
      </c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58"/>
      <c r="BE143" s="58"/>
      <c r="BF143" s="58">
        <v>1</v>
      </c>
      <c r="BG143" s="58"/>
      <c r="BH143" s="58"/>
      <c r="BI143" s="58"/>
      <c r="BJ143" s="58"/>
      <c r="BK143" s="58"/>
      <c r="BL143" s="58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24"/>
      <c r="DB143" s="24"/>
    </row>
    <row r="144" spans="1:106" s="7" customFormat="1" ht="12.95" customHeight="1">
      <c r="A144" s="66"/>
      <c r="B144" s="66"/>
      <c r="C144" s="66"/>
      <c r="D144" s="66"/>
      <c r="E144" s="66"/>
      <c r="F144" s="69" t="s">
        <v>70</v>
      </c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69"/>
      <c r="CC144" s="69"/>
      <c r="CD144" s="69"/>
      <c r="CE144" s="69"/>
      <c r="CF144" s="69"/>
      <c r="CG144" s="69"/>
      <c r="CH144" s="69"/>
      <c r="CI144" s="69"/>
      <c r="CJ144" s="69"/>
      <c r="CK144" s="69"/>
      <c r="CL144" s="69"/>
      <c r="CM144" s="69"/>
      <c r="CN144" s="69"/>
      <c r="CO144" s="69"/>
      <c r="CP144" s="69"/>
      <c r="CQ144" s="69"/>
      <c r="CR144" s="69"/>
      <c r="CS144" s="69"/>
      <c r="CT144" s="69"/>
      <c r="CU144" s="69"/>
      <c r="CV144" s="69"/>
      <c r="CW144" s="69"/>
      <c r="CX144" s="69"/>
      <c r="CY144" s="69"/>
      <c r="CZ144" s="69"/>
      <c r="DA144" s="24"/>
      <c r="DB144" s="24"/>
    </row>
    <row r="145" spans="1:106" s="7" customFormat="1" ht="12.95" customHeight="1">
      <c r="A145" s="56">
        <v>1</v>
      </c>
      <c r="B145" s="56"/>
      <c r="C145" s="56"/>
      <c r="D145" s="56"/>
      <c r="E145" s="56"/>
      <c r="F145" s="62" t="s">
        <v>82</v>
      </c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1" t="s">
        <v>66</v>
      </c>
      <c r="AC145" s="61"/>
      <c r="AD145" s="61"/>
      <c r="AE145" s="61"/>
      <c r="AF145" s="61"/>
      <c r="AG145" s="61"/>
      <c r="AH145" s="61" t="s">
        <v>71</v>
      </c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58">
        <v>469413</v>
      </c>
      <c r="AT145" s="58"/>
      <c r="AU145" s="58"/>
      <c r="AV145" s="58"/>
      <c r="AW145" s="58"/>
      <c r="AX145" s="58"/>
      <c r="AY145" s="58"/>
      <c r="AZ145" s="58"/>
      <c r="BA145" s="58"/>
      <c r="BB145" s="58"/>
      <c r="BC145" s="58"/>
      <c r="BD145" s="58"/>
      <c r="BE145" s="58"/>
      <c r="BF145" s="58">
        <f>AS145</f>
        <v>469413</v>
      </c>
      <c r="BG145" s="58"/>
      <c r="BH145" s="58"/>
      <c r="BI145" s="58"/>
      <c r="BJ145" s="58"/>
      <c r="BK145" s="58"/>
      <c r="BL145" s="58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24"/>
      <c r="DB145" s="24"/>
    </row>
    <row r="146" spans="1:106" s="7" customFormat="1" ht="12.95" customHeight="1">
      <c r="A146" s="66"/>
      <c r="B146" s="66"/>
      <c r="C146" s="66"/>
      <c r="D146" s="66"/>
      <c r="E146" s="66"/>
      <c r="F146" s="69" t="s">
        <v>72</v>
      </c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69"/>
      <c r="CC146" s="69"/>
      <c r="CD146" s="69"/>
      <c r="CE146" s="69"/>
      <c r="CF146" s="69"/>
      <c r="CG146" s="69"/>
      <c r="CH146" s="69"/>
      <c r="CI146" s="69"/>
      <c r="CJ146" s="69"/>
      <c r="CK146" s="69"/>
      <c r="CL146" s="69"/>
      <c r="CM146" s="69"/>
      <c r="CN146" s="69"/>
      <c r="CO146" s="69"/>
      <c r="CP146" s="69"/>
      <c r="CQ146" s="69"/>
      <c r="CR146" s="69"/>
      <c r="CS146" s="69"/>
      <c r="CT146" s="69"/>
      <c r="CU146" s="69"/>
      <c r="CV146" s="69"/>
      <c r="CW146" s="69"/>
      <c r="CX146" s="69"/>
      <c r="CY146" s="69"/>
      <c r="CZ146" s="69"/>
      <c r="DA146" s="24"/>
      <c r="DB146" s="24"/>
    </row>
    <row r="147" spans="1:106" s="7" customFormat="1" ht="33" customHeight="1">
      <c r="A147" s="56">
        <v>1</v>
      </c>
      <c r="B147" s="56"/>
      <c r="C147" s="56"/>
      <c r="D147" s="56"/>
      <c r="E147" s="56"/>
      <c r="F147" s="62" t="s">
        <v>83</v>
      </c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1" t="s">
        <v>74</v>
      </c>
      <c r="AC147" s="61"/>
      <c r="AD147" s="61"/>
      <c r="AE147" s="61"/>
      <c r="AF147" s="61"/>
      <c r="AG147" s="61"/>
      <c r="AH147" s="61" t="s">
        <v>71</v>
      </c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58">
        <v>100</v>
      </c>
      <c r="AT147" s="58"/>
      <c r="AU147" s="58"/>
      <c r="AV147" s="58"/>
      <c r="AW147" s="58"/>
      <c r="AX147" s="58"/>
      <c r="AY147" s="58"/>
      <c r="AZ147" s="58"/>
      <c r="BA147" s="58"/>
      <c r="BB147" s="58"/>
      <c r="BC147" s="58"/>
      <c r="BD147" s="58"/>
      <c r="BE147" s="58"/>
      <c r="BF147" s="58">
        <v>100</v>
      </c>
      <c r="BG147" s="58"/>
      <c r="BH147" s="58"/>
      <c r="BI147" s="58"/>
      <c r="BJ147" s="58"/>
      <c r="BK147" s="58"/>
      <c r="BL147" s="58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X147" s="60"/>
      <c r="BY147" s="60"/>
      <c r="BZ147" s="60"/>
      <c r="CA147" s="60"/>
      <c r="CB147" s="60"/>
      <c r="CC147" s="60"/>
      <c r="CD147" s="60"/>
      <c r="CE147" s="60"/>
      <c r="CF147" s="60"/>
      <c r="CG147" s="60"/>
      <c r="CH147" s="60"/>
      <c r="CI147" s="60"/>
      <c r="CJ147" s="60"/>
      <c r="CK147" s="60"/>
      <c r="CL147" s="60"/>
      <c r="CM147" s="60"/>
      <c r="CN147" s="60"/>
      <c r="CO147" s="60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24"/>
      <c r="DB147" s="24"/>
    </row>
    <row r="148" spans="1:106" s="7" customFormat="1" ht="12.95" customHeight="1">
      <c r="A148" s="66" t="s">
        <v>84</v>
      </c>
      <c r="B148" s="66"/>
      <c r="C148" s="66"/>
      <c r="D148" s="66"/>
      <c r="E148" s="66"/>
      <c r="F148" s="91" t="s">
        <v>54</v>
      </c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P148" s="91"/>
      <c r="BQ148" s="91"/>
      <c r="BR148" s="91"/>
      <c r="BS148" s="91"/>
      <c r="BT148" s="91"/>
      <c r="BU148" s="91"/>
      <c r="BV148" s="91"/>
      <c r="BW148" s="91"/>
      <c r="BX148" s="91"/>
      <c r="BY148" s="91"/>
      <c r="BZ148" s="91"/>
      <c r="CA148" s="91"/>
      <c r="CB148" s="91"/>
      <c r="CC148" s="91"/>
      <c r="CD148" s="91"/>
      <c r="CE148" s="91"/>
      <c r="CF148" s="91"/>
      <c r="CG148" s="91"/>
      <c r="CH148" s="91"/>
      <c r="CI148" s="91"/>
      <c r="CJ148" s="91"/>
      <c r="CK148" s="91"/>
      <c r="CL148" s="91"/>
      <c r="CM148" s="91"/>
      <c r="CN148" s="91"/>
      <c r="CO148" s="91"/>
      <c r="CP148" s="91"/>
      <c r="CQ148" s="91"/>
      <c r="CR148" s="91"/>
      <c r="CS148" s="91"/>
      <c r="CT148" s="91"/>
      <c r="CU148" s="91"/>
      <c r="CV148" s="91"/>
      <c r="CW148" s="91"/>
      <c r="CX148" s="91"/>
      <c r="CY148" s="91"/>
      <c r="CZ148" s="91"/>
      <c r="DA148" s="24"/>
      <c r="DB148" s="24"/>
    </row>
    <row r="149" spans="1:106" s="7" customFormat="1" ht="12.95" customHeight="1">
      <c r="A149" s="66"/>
      <c r="B149" s="66"/>
      <c r="C149" s="66"/>
      <c r="D149" s="66"/>
      <c r="E149" s="66"/>
      <c r="F149" s="91" t="s">
        <v>64</v>
      </c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91"/>
      <c r="CP149" s="91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24"/>
      <c r="DB149" s="24"/>
    </row>
    <row r="150" spans="1:106" s="7" customFormat="1" ht="33" customHeight="1">
      <c r="A150" s="61">
        <v>1</v>
      </c>
      <c r="B150" s="61"/>
      <c r="C150" s="61"/>
      <c r="D150" s="61"/>
      <c r="E150" s="61"/>
      <c r="F150" s="62" t="s">
        <v>86</v>
      </c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1" t="s">
        <v>66</v>
      </c>
      <c r="AC150" s="61"/>
      <c r="AD150" s="61"/>
      <c r="AE150" s="61"/>
      <c r="AF150" s="61"/>
      <c r="AG150" s="61"/>
      <c r="AH150" s="61" t="s">
        <v>67</v>
      </c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58">
        <v>6070298</v>
      </c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8"/>
      <c r="BE150" s="58"/>
      <c r="BF150" s="58">
        <f>AS150</f>
        <v>6070298</v>
      </c>
      <c r="BG150" s="58"/>
      <c r="BH150" s="58"/>
      <c r="BI150" s="58"/>
      <c r="BJ150" s="58"/>
      <c r="BK150" s="58"/>
      <c r="BL150" s="58"/>
      <c r="BM150" s="60">
        <v>1300000</v>
      </c>
      <c r="BN150" s="60"/>
      <c r="BO150" s="60"/>
      <c r="BP150" s="60"/>
      <c r="BQ150" s="60"/>
      <c r="BR150" s="60"/>
      <c r="BS150" s="60"/>
      <c r="BT150" s="60"/>
      <c r="BU150" s="60"/>
      <c r="BV150" s="60"/>
      <c r="BW150" s="60"/>
      <c r="BX150" s="60"/>
      <c r="BY150" s="60"/>
      <c r="BZ150" s="60">
        <f>BM150</f>
        <v>1300000</v>
      </c>
      <c r="CA150" s="60"/>
      <c r="CB150" s="60"/>
      <c r="CC150" s="60"/>
      <c r="CD150" s="60"/>
      <c r="CE150" s="60"/>
      <c r="CF150" s="60"/>
      <c r="CG150" s="60">
        <f>BM150*1.095</f>
        <v>1423500</v>
      </c>
      <c r="CH150" s="60"/>
      <c r="CI150" s="60"/>
      <c r="CJ150" s="60"/>
      <c r="CK150" s="60"/>
      <c r="CL150" s="60"/>
      <c r="CM150" s="60"/>
      <c r="CN150" s="60"/>
      <c r="CO150" s="60"/>
      <c r="CP150" s="60"/>
      <c r="CQ150" s="60"/>
      <c r="CR150" s="60"/>
      <c r="CS150" s="60"/>
      <c r="CT150" s="60">
        <f>CG150</f>
        <v>1423500</v>
      </c>
      <c r="CU150" s="60"/>
      <c r="CV150" s="60"/>
      <c r="CW150" s="60"/>
      <c r="CX150" s="60"/>
      <c r="CY150" s="60"/>
      <c r="CZ150" s="60"/>
      <c r="DA150" s="38"/>
      <c r="DB150" s="38"/>
    </row>
    <row r="151" spans="1:106" s="7" customFormat="1" ht="12.95" customHeight="1">
      <c r="A151" s="61"/>
      <c r="B151" s="61"/>
      <c r="C151" s="61"/>
      <c r="D151" s="61"/>
      <c r="E151" s="61"/>
      <c r="F151" s="69" t="s">
        <v>68</v>
      </c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  <c r="BU151" s="69"/>
      <c r="BV151" s="69"/>
      <c r="BW151" s="69"/>
      <c r="BX151" s="69"/>
      <c r="BY151" s="69"/>
      <c r="BZ151" s="69"/>
      <c r="CA151" s="69"/>
      <c r="CB151" s="69"/>
      <c r="CC151" s="69"/>
      <c r="CD151" s="69"/>
      <c r="CE151" s="69"/>
      <c r="CF151" s="69"/>
      <c r="CG151" s="69"/>
      <c r="CH151" s="69"/>
      <c r="CI151" s="69"/>
      <c r="CJ151" s="69"/>
      <c r="CK151" s="69"/>
      <c r="CL151" s="69"/>
      <c r="CM151" s="69"/>
      <c r="CN151" s="69"/>
      <c r="CO151" s="69"/>
      <c r="CP151" s="69"/>
      <c r="CQ151" s="69"/>
      <c r="CR151" s="69"/>
      <c r="CS151" s="69"/>
      <c r="CT151" s="69"/>
      <c r="CU151" s="69"/>
      <c r="CV151" s="69"/>
      <c r="CW151" s="69"/>
      <c r="CX151" s="69"/>
      <c r="CY151" s="69"/>
      <c r="CZ151" s="69"/>
      <c r="DA151" s="38"/>
      <c r="DB151" s="38"/>
    </row>
    <row r="152" spans="1:106" s="7" customFormat="1" ht="21.95" customHeight="1">
      <c r="A152" s="61">
        <v>1</v>
      </c>
      <c r="B152" s="61"/>
      <c r="C152" s="61"/>
      <c r="D152" s="61"/>
      <c r="E152" s="61"/>
      <c r="F152" s="62" t="s">
        <v>87</v>
      </c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1" t="s">
        <v>80</v>
      </c>
      <c r="AC152" s="61"/>
      <c r="AD152" s="61"/>
      <c r="AE152" s="61"/>
      <c r="AF152" s="61"/>
      <c r="AG152" s="61"/>
      <c r="AH152" s="61" t="s">
        <v>81</v>
      </c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58">
        <v>18</v>
      </c>
      <c r="AT152" s="58"/>
      <c r="AU152" s="58"/>
      <c r="AV152" s="58"/>
      <c r="AW152" s="58"/>
      <c r="AX152" s="58"/>
      <c r="AY152" s="58"/>
      <c r="AZ152" s="58"/>
      <c r="BA152" s="58"/>
      <c r="BB152" s="58"/>
      <c r="BC152" s="58"/>
      <c r="BD152" s="58"/>
      <c r="BE152" s="58"/>
      <c r="BF152" s="58">
        <f>AS152</f>
        <v>18</v>
      </c>
      <c r="BG152" s="58"/>
      <c r="BH152" s="58"/>
      <c r="BI152" s="58"/>
      <c r="BJ152" s="58"/>
      <c r="BK152" s="58"/>
      <c r="BL152" s="58"/>
      <c r="BM152" s="60">
        <v>4</v>
      </c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X152" s="60"/>
      <c r="BY152" s="60"/>
      <c r="BZ152" s="60">
        <f>BM152</f>
        <v>4</v>
      </c>
      <c r="CA152" s="60"/>
      <c r="CB152" s="60"/>
      <c r="CC152" s="60"/>
      <c r="CD152" s="60"/>
      <c r="CE152" s="60"/>
      <c r="CF152" s="60"/>
      <c r="CG152" s="60">
        <f>CG150/CG154</f>
        <v>4</v>
      </c>
      <c r="CH152" s="60"/>
      <c r="CI152" s="60"/>
      <c r="CJ152" s="60"/>
      <c r="CK152" s="60"/>
      <c r="CL152" s="60"/>
      <c r="CM152" s="60"/>
      <c r="CN152" s="60"/>
      <c r="CO152" s="60"/>
      <c r="CP152" s="60"/>
      <c r="CQ152" s="60"/>
      <c r="CR152" s="60"/>
      <c r="CS152" s="60"/>
      <c r="CT152" s="60">
        <f>CG152</f>
        <v>4</v>
      </c>
      <c r="CU152" s="60"/>
      <c r="CV152" s="60"/>
      <c r="CW152" s="60"/>
      <c r="CX152" s="60"/>
      <c r="CY152" s="60"/>
      <c r="CZ152" s="60"/>
      <c r="DA152" s="38"/>
      <c r="DB152" s="38"/>
    </row>
    <row r="153" spans="1:106" s="7" customFormat="1" ht="12.95" customHeight="1">
      <c r="A153" s="61"/>
      <c r="B153" s="61"/>
      <c r="C153" s="61"/>
      <c r="D153" s="61"/>
      <c r="E153" s="61"/>
      <c r="F153" s="69" t="s">
        <v>70</v>
      </c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69"/>
      <c r="CC153" s="69"/>
      <c r="CD153" s="69"/>
      <c r="CE153" s="69"/>
      <c r="CF153" s="69"/>
      <c r="CG153" s="69"/>
      <c r="CH153" s="69"/>
      <c r="CI153" s="69"/>
      <c r="CJ153" s="69"/>
      <c r="CK153" s="69"/>
      <c r="CL153" s="69"/>
      <c r="CM153" s="69"/>
      <c r="CN153" s="69"/>
      <c r="CO153" s="69"/>
      <c r="CP153" s="69"/>
      <c r="CQ153" s="69"/>
      <c r="CR153" s="69"/>
      <c r="CS153" s="69"/>
      <c r="CT153" s="69"/>
      <c r="CU153" s="69"/>
      <c r="CV153" s="69"/>
      <c r="CW153" s="69"/>
      <c r="CX153" s="69"/>
      <c r="CY153" s="69"/>
      <c r="CZ153" s="69"/>
      <c r="DA153" s="38"/>
      <c r="DB153" s="38"/>
    </row>
    <row r="154" spans="1:106" s="7" customFormat="1" ht="12.95" customHeight="1">
      <c r="A154" s="61">
        <v>1</v>
      </c>
      <c r="B154" s="61"/>
      <c r="C154" s="61"/>
      <c r="D154" s="61"/>
      <c r="E154" s="61"/>
      <c r="F154" s="62" t="s">
        <v>88</v>
      </c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1" t="s">
        <v>66</v>
      </c>
      <c r="AC154" s="61"/>
      <c r="AD154" s="61"/>
      <c r="AE154" s="61"/>
      <c r="AF154" s="61"/>
      <c r="AG154" s="61"/>
      <c r="AH154" s="61" t="s">
        <v>71</v>
      </c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58">
        <v>342217</v>
      </c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>
        <f>AS154</f>
        <v>342217</v>
      </c>
      <c r="BG154" s="58"/>
      <c r="BH154" s="58"/>
      <c r="BI154" s="58"/>
      <c r="BJ154" s="58"/>
      <c r="BK154" s="58"/>
      <c r="BL154" s="58"/>
      <c r="BM154" s="60">
        <v>325000</v>
      </c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X154" s="60"/>
      <c r="BY154" s="60"/>
      <c r="BZ154" s="60">
        <f>BM154</f>
        <v>325000</v>
      </c>
      <c r="CA154" s="60"/>
      <c r="CB154" s="60"/>
      <c r="CC154" s="60"/>
      <c r="CD154" s="60"/>
      <c r="CE154" s="60"/>
      <c r="CF154" s="60"/>
      <c r="CG154" s="60">
        <f>BM154*1.095</f>
        <v>355875</v>
      </c>
      <c r="CH154" s="60"/>
      <c r="CI154" s="60"/>
      <c r="CJ154" s="60"/>
      <c r="CK154" s="60"/>
      <c r="CL154" s="60"/>
      <c r="CM154" s="60"/>
      <c r="CN154" s="60"/>
      <c r="CO154" s="60"/>
      <c r="CP154" s="60"/>
      <c r="CQ154" s="60"/>
      <c r="CR154" s="60"/>
      <c r="CS154" s="60"/>
      <c r="CT154" s="60">
        <f>CG154</f>
        <v>355875</v>
      </c>
      <c r="CU154" s="60"/>
      <c r="CV154" s="60"/>
      <c r="CW154" s="60"/>
      <c r="CX154" s="60"/>
      <c r="CY154" s="60"/>
      <c r="CZ154" s="60"/>
      <c r="DA154" s="38"/>
      <c r="DB154" s="38"/>
    </row>
    <row r="155" spans="1:106" s="7" customFormat="1" ht="12.95" customHeight="1">
      <c r="A155" s="61"/>
      <c r="B155" s="61"/>
      <c r="C155" s="61"/>
      <c r="D155" s="61"/>
      <c r="E155" s="61"/>
      <c r="F155" s="69" t="s">
        <v>72</v>
      </c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69"/>
      <c r="CC155" s="69"/>
      <c r="CD155" s="69"/>
      <c r="CE155" s="69"/>
      <c r="CF155" s="69"/>
      <c r="CG155" s="69"/>
      <c r="CH155" s="69"/>
      <c r="CI155" s="69"/>
      <c r="CJ155" s="69"/>
      <c r="CK155" s="69"/>
      <c r="CL155" s="69"/>
      <c r="CM155" s="69"/>
      <c r="CN155" s="69"/>
      <c r="CO155" s="69"/>
      <c r="CP155" s="69"/>
      <c r="CQ155" s="69"/>
      <c r="CR155" s="69"/>
      <c r="CS155" s="69"/>
      <c r="CT155" s="69"/>
      <c r="CU155" s="69"/>
      <c r="CV155" s="69"/>
      <c r="CW155" s="69"/>
      <c r="CX155" s="69"/>
      <c r="CY155" s="69"/>
      <c r="CZ155" s="69"/>
      <c r="DA155" s="38"/>
      <c r="DB155" s="38"/>
    </row>
    <row r="156" spans="1:106" s="7" customFormat="1" ht="33" customHeight="1">
      <c r="A156" s="61">
        <v>1</v>
      </c>
      <c r="B156" s="61"/>
      <c r="C156" s="61"/>
      <c r="D156" s="61"/>
      <c r="E156" s="61"/>
      <c r="F156" s="62" t="s">
        <v>89</v>
      </c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1" t="s">
        <v>74</v>
      </c>
      <c r="AC156" s="61"/>
      <c r="AD156" s="61"/>
      <c r="AE156" s="61"/>
      <c r="AF156" s="61"/>
      <c r="AG156" s="61"/>
      <c r="AH156" s="61" t="s">
        <v>71</v>
      </c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58">
        <v>100</v>
      </c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58"/>
      <c r="BE156" s="58"/>
      <c r="BF156" s="58">
        <f>AS156</f>
        <v>100</v>
      </c>
      <c r="BG156" s="58"/>
      <c r="BH156" s="58"/>
      <c r="BI156" s="58"/>
      <c r="BJ156" s="58"/>
      <c r="BK156" s="58"/>
      <c r="BL156" s="58"/>
      <c r="BM156" s="60">
        <v>100</v>
      </c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X156" s="60"/>
      <c r="BY156" s="60"/>
      <c r="BZ156" s="60">
        <v>100</v>
      </c>
      <c r="CA156" s="60"/>
      <c r="CB156" s="60"/>
      <c r="CC156" s="60"/>
      <c r="CD156" s="60"/>
      <c r="CE156" s="60"/>
      <c r="CF156" s="60"/>
      <c r="CG156" s="60">
        <v>100</v>
      </c>
      <c r="CH156" s="60"/>
      <c r="CI156" s="60"/>
      <c r="CJ156" s="60"/>
      <c r="CK156" s="60"/>
      <c r="CL156" s="60"/>
      <c r="CM156" s="60"/>
      <c r="CN156" s="60"/>
      <c r="CO156" s="60"/>
      <c r="CP156" s="60"/>
      <c r="CQ156" s="60"/>
      <c r="CR156" s="60"/>
      <c r="CS156" s="60"/>
      <c r="CT156" s="60">
        <v>100</v>
      </c>
      <c r="CU156" s="60"/>
      <c r="CV156" s="60"/>
      <c r="CW156" s="60"/>
      <c r="CX156" s="60"/>
      <c r="CY156" s="60"/>
      <c r="CZ156" s="60"/>
      <c r="DA156" s="38"/>
      <c r="DB156" s="38"/>
    </row>
    <row r="157" spans="1:106" s="7" customFormat="1" ht="12.95" customHeight="1">
      <c r="A157" s="61" t="s">
        <v>85</v>
      </c>
      <c r="B157" s="61"/>
      <c r="C157" s="61"/>
      <c r="D157" s="61"/>
      <c r="E157" s="61"/>
      <c r="F157" s="69" t="s">
        <v>55</v>
      </c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  <c r="CU157" s="69"/>
      <c r="CV157" s="69"/>
      <c r="CW157" s="69"/>
      <c r="CX157" s="69"/>
      <c r="CY157" s="69"/>
      <c r="CZ157" s="69"/>
      <c r="DA157" s="38"/>
      <c r="DB157" s="38"/>
    </row>
    <row r="158" spans="1:106" s="7" customFormat="1" ht="12.95" customHeight="1">
      <c r="A158" s="61"/>
      <c r="B158" s="61"/>
      <c r="C158" s="61"/>
      <c r="D158" s="61"/>
      <c r="E158" s="61"/>
      <c r="F158" s="69" t="s">
        <v>64</v>
      </c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  <c r="CU158" s="69"/>
      <c r="CV158" s="69"/>
      <c r="CW158" s="69"/>
      <c r="CX158" s="69"/>
      <c r="CY158" s="69"/>
      <c r="CZ158" s="69"/>
      <c r="DA158" s="38"/>
      <c r="DB158" s="38"/>
    </row>
    <row r="159" spans="1:106" s="7" customFormat="1" ht="12.95" customHeight="1">
      <c r="A159" s="61">
        <v>1</v>
      </c>
      <c r="B159" s="61"/>
      <c r="C159" s="61"/>
      <c r="D159" s="61"/>
      <c r="E159" s="61"/>
      <c r="F159" s="62" t="s">
        <v>90</v>
      </c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1" t="s">
        <v>66</v>
      </c>
      <c r="AC159" s="61"/>
      <c r="AD159" s="61"/>
      <c r="AE159" s="61"/>
      <c r="AF159" s="61"/>
      <c r="AG159" s="61"/>
      <c r="AH159" s="61" t="s">
        <v>67</v>
      </c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58">
        <v>2888369</v>
      </c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  <c r="BE159" s="58"/>
      <c r="BF159" s="58">
        <f>AS159</f>
        <v>2888369</v>
      </c>
      <c r="BG159" s="58"/>
      <c r="BH159" s="58"/>
      <c r="BI159" s="58"/>
      <c r="BJ159" s="58"/>
      <c r="BK159" s="58"/>
      <c r="BL159" s="58"/>
      <c r="BM159" s="60">
        <v>2515000</v>
      </c>
      <c r="BN159" s="60"/>
      <c r="BO159" s="60"/>
      <c r="BP159" s="60"/>
      <c r="BQ159" s="60"/>
      <c r="BR159" s="60"/>
      <c r="BS159" s="60"/>
      <c r="BT159" s="60"/>
      <c r="BU159" s="60"/>
      <c r="BV159" s="60"/>
      <c r="BW159" s="60"/>
      <c r="BX159" s="60"/>
      <c r="BY159" s="60"/>
      <c r="BZ159" s="60">
        <f>BM159</f>
        <v>2515000</v>
      </c>
      <c r="CA159" s="60"/>
      <c r="CB159" s="60"/>
      <c r="CC159" s="60"/>
      <c r="CD159" s="60"/>
      <c r="CE159" s="60"/>
      <c r="CF159" s="60"/>
      <c r="CG159" s="60">
        <f>BM159*1.095</f>
        <v>2753925</v>
      </c>
      <c r="CH159" s="60"/>
      <c r="CI159" s="60"/>
      <c r="CJ159" s="60"/>
      <c r="CK159" s="60"/>
      <c r="CL159" s="60"/>
      <c r="CM159" s="60"/>
      <c r="CN159" s="60"/>
      <c r="CO159" s="60"/>
      <c r="CP159" s="60"/>
      <c r="CQ159" s="60"/>
      <c r="CR159" s="60"/>
      <c r="CS159" s="60"/>
      <c r="CT159" s="60">
        <f>CG159</f>
        <v>2753925</v>
      </c>
      <c r="CU159" s="60"/>
      <c r="CV159" s="60"/>
      <c r="CW159" s="60"/>
      <c r="CX159" s="60"/>
      <c r="CY159" s="60"/>
      <c r="CZ159" s="60"/>
      <c r="DA159" s="38"/>
      <c r="DB159" s="38"/>
    </row>
    <row r="160" spans="1:106" s="7" customFormat="1" ht="12.95" customHeight="1">
      <c r="A160" s="61"/>
      <c r="B160" s="61"/>
      <c r="C160" s="61"/>
      <c r="D160" s="61"/>
      <c r="E160" s="61"/>
      <c r="F160" s="69" t="s">
        <v>68</v>
      </c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69"/>
      <c r="CC160" s="69"/>
      <c r="CD160" s="69"/>
      <c r="CE160" s="69"/>
      <c r="CF160" s="69"/>
      <c r="CG160" s="69"/>
      <c r="CH160" s="69"/>
      <c r="CI160" s="69"/>
      <c r="CJ160" s="69"/>
      <c r="CK160" s="69"/>
      <c r="CL160" s="69"/>
      <c r="CM160" s="69"/>
      <c r="CN160" s="69"/>
      <c r="CO160" s="69"/>
      <c r="CP160" s="69"/>
      <c r="CQ160" s="69"/>
      <c r="CR160" s="69"/>
      <c r="CS160" s="69"/>
      <c r="CT160" s="69"/>
      <c r="CU160" s="69"/>
      <c r="CV160" s="69"/>
      <c r="CW160" s="69"/>
      <c r="CX160" s="69"/>
      <c r="CY160" s="69"/>
      <c r="CZ160" s="69"/>
      <c r="DA160" s="38"/>
      <c r="DB160" s="38"/>
    </row>
    <row r="161" spans="1:106" s="7" customFormat="1" ht="12.95" customHeight="1">
      <c r="A161" s="61">
        <v>1</v>
      </c>
      <c r="B161" s="61"/>
      <c r="C161" s="61"/>
      <c r="D161" s="61"/>
      <c r="E161" s="61"/>
      <c r="F161" s="62" t="s">
        <v>91</v>
      </c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1" t="s">
        <v>80</v>
      </c>
      <c r="AC161" s="61"/>
      <c r="AD161" s="61"/>
      <c r="AE161" s="61"/>
      <c r="AF161" s="61"/>
      <c r="AG161" s="61"/>
      <c r="AH161" s="61" t="s">
        <v>69</v>
      </c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58">
        <v>12</v>
      </c>
      <c r="AT161" s="58"/>
      <c r="AU161" s="58"/>
      <c r="AV161" s="58"/>
      <c r="AW161" s="58"/>
      <c r="AX161" s="58"/>
      <c r="AY161" s="58"/>
      <c r="AZ161" s="58"/>
      <c r="BA161" s="58"/>
      <c r="BB161" s="58"/>
      <c r="BC161" s="58"/>
      <c r="BD161" s="58"/>
      <c r="BE161" s="58"/>
      <c r="BF161" s="58">
        <f>AS161</f>
        <v>12</v>
      </c>
      <c r="BG161" s="58"/>
      <c r="BH161" s="58"/>
      <c r="BI161" s="58"/>
      <c r="BJ161" s="58"/>
      <c r="BK161" s="58"/>
      <c r="BL161" s="58"/>
      <c r="BM161" s="60">
        <v>5</v>
      </c>
      <c r="BN161" s="60"/>
      <c r="BO161" s="60"/>
      <c r="BP161" s="60"/>
      <c r="BQ161" s="60"/>
      <c r="BR161" s="60"/>
      <c r="BS161" s="60"/>
      <c r="BT161" s="60"/>
      <c r="BU161" s="60"/>
      <c r="BV161" s="60"/>
      <c r="BW161" s="60"/>
      <c r="BX161" s="60"/>
      <c r="BY161" s="60"/>
      <c r="BZ161" s="60">
        <f>BM161</f>
        <v>5</v>
      </c>
      <c r="CA161" s="60"/>
      <c r="CB161" s="60"/>
      <c r="CC161" s="60"/>
      <c r="CD161" s="60"/>
      <c r="CE161" s="60"/>
      <c r="CF161" s="60"/>
      <c r="CG161" s="60">
        <f>CG159/CG163</f>
        <v>5</v>
      </c>
      <c r="CH161" s="60"/>
      <c r="CI161" s="60"/>
      <c r="CJ161" s="60"/>
      <c r="CK161" s="60"/>
      <c r="CL161" s="60"/>
      <c r="CM161" s="60"/>
      <c r="CN161" s="60"/>
      <c r="CO161" s="60"/>
      <c r="CP161" s="60"/>
      <c r="CQ161" s="60"/>
      <c r="CR161" s="60"/>
      <c r="CS161" s="60"/>
      <c r="CT161" s="60">
        <f>CG161</f>
        <v>5</v>
      </c>
      <c r="CU161" s="60"/>
      <c r="CV161" s="60"/>
      <c r="CW161" s="60"/>
      <c r="CX161" s="60"/>
      <c r="CY161" s="60"/>
      <c r="CZ161" s="60"/>
      <c r="DA161" s="38"/>
      <c r="DB161" s="38"/>
    </row>
    <row r="162" spans="1:106" s="7" customFormat="1" ht="12.95" customHeight="1">
      <c r="A162" s="61"/>
      <c r="B162" s="61"/>
      <c r="C162" s="61"/>
      <c r="D162" s="61"/>
      <c r="E162" s="61"/>
      <c r="F162" s="69" t="s">
        <v>70</v>
      </c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69"/>
      <c r="CC162" s="69"/>
      <c r="CD162" s="69"/>
      <c r="CE162" s="69"/>
      <c r="CF162" s="69"/>
      <c r="CG162" s="69"/>
      <c r="CH162" s="69"/>
      <c r="CI162" s="69"/>
      <c r="CJ162" s="69"/>
      <c r="CK162" s="69"/>
      <c r="CL162" s="69"/>
      <c r="CM162" s="69"/>
      <c r="CN162" s="69"/>
      <c r="CO162" s="69"/>
      <c r="CP162" s="69"/>
      <c r="CQ162" s="69"/>
      <c r="CR162" s="69"/>
      <c r="CS162" s="69"/>
      <c r="CT162" s="69"/>
      <c r="CU162" s="69"/>
      <c r="CV162" s="69"/>
      <c r="CW162" s="69"/>
      <c r="CX162" s="69"/>
      <c r="CY162" s="69"/>
      <c r="CZ162" s="69"/>
      <c r="DA162" s="38"/>
      <c r="DB162" s="38"/>
    </row>
    <row r="163" spans="1:106" s="7" customFormat="1" ht="21.95" customHeight="1">
      <c r="A163" s="61">
        <v>1</v>
      </c>
      <c r="B163" s="61"/>
      <c r="C163" s="61"/>
      <c r="D163" s="61"/>
      <c r="E163" s="61"/>
      <c r="F163" s="62" t="s">
        <v>92</v>
      </c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1" t="s">
        <v>66</v>
      </c>
      <c r="AC163" s="61"/>
      <c r="AD163" s="61"/>
      <c r="AE163" s="61"/>
      <c r="AF163" s="61"/>
      <c r="AG163" s="61"/>
      <c r="AH163" s="61" t="s">
        <v>71</v>
      </c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58">
        <v>240697</v>
      </c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58"/>
      <c r="BE163" s="58"/>
      <c r="BF163" s="58">
        <f>AS163</f>
        <v>240697</v>
      </c>
      <c r="BG163" s="58"/>
      <c r="BH163" s="58"/>
      <c r="BI163" s="58"/>
      <c r="BJ163" s="58"/>
      <c r="BK163" s="58"/>
      <c r="BL163" s="58"/>
      <c r="BM163" s="60">
        <v>503000</v>
      </c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X163" s="60"/>
      <c r="BY163" s="60"/>
      <c r="BZ163" s="60">
        <f>BM163</f>
        <v>503000</v>
      </c>
      <c r="CA163" s="60"/>
      <c r="CB163" s="60"/>
      <c r="CC163" s="60"/>
      <c r="CD163" s="60"/>
      <c r="CE163" s="60"/>
      <c r="CF163" s="60"/>
      <c r="CG163" s="60">
        <f>BM163*1.095</f>
        <v>550785</v>
      </c>
      <c r="CH163" s="60"/>
      <c r="CI163" s="60"/>
      <c r="CJ163" s="60"/>
      <c r="CK163" s="60"/>
      <c r="CL163" s="60"/>
      <c r="CM163" s="60"/>
      <c r="CN163" s="60"/>
      <c r="CO163" s="60"/>
      <c r="CP163" s="60"/>
      <c r="CQ163" s="60"/>
      <c r="CR163" s="60"/>
      <c r="CS163" s="60"/>
      <c r="CT163" s="60">
        <f>CG163</f>
        <v>550785</v>
      </c>
      <c r="CU163" s="60"/>
      <c r="CV163" s="60"/>
      <c r="CW163" s="60"/>
      <c r="CX163" s="60"/>
      <c r="CY163" s="60"/>
      <c r="CZ163" s="60"/>
      <c r="DA163" s="38"/>
      <c r="DB163" s="38"/>
    </row>
    <row r="164" spans="1:106" s="7" customFormat="1" ht="12.95" customHeight="1">
      <c r="A164" s="61"/>
      <c r="B164" s="61"/>
      <c r="C164" s="61"/>
      <c r="D164" s="61"/>
      <c r="E164" s="61"/>
      <c r="F164" s="69" t="s">
        <v>72</v>
      </c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  <c r="BU164" s="69"/>
      <c r="BV164" s="69"/>
      <c r="BW164" s="69"/>
      <c r="BX164" s="69"/>
      <c r="BY164" s="69"/>
      <c r="BZ164" s="69"/>
      <c r="CA164" s="69"/>
      <c r="CB164" s="69"/>
      <c r="CC164" s="69"/>
      <c r="CD164" s="69"/>
      <c r="CE164" s="69"/>
      <c r="CF164" s="69"/>
      <c r="CG164" s="69"/>
      <c r="CH164" s="69"/>
      <c r="CI164" s="69"/>
      <c r="CJ164" s="69"/>
      <c r="CK164" s="69"/>
      <c r="CL164" s="69"/>
      <c r="CM164" s="69"/>
      <c r="CN164" s="69"/>
      <c r="CO164" s="69"/>
      <c r="CP164" s="69"/>
      <c r="CQ164" s="69"/>
      <c r="CR164" s="69"/>
      <c r="CS164" s="69"/>
      <c r="CT164" s="69"/>
      <c r="CU164" s="69"/>
      <c r="CV164" s="69"/>
      <c r="CW164" s="69"/>
      <c r="CX164" s="69"/>
      <c r="CY164" s="69"/>
      <c r="CZ164" s="69"/>
      <c r="DA164" s="38"/>
      <c r="DB164" s="38"/>
    </row>
    <row r="165" spans="1:106" s="7" customFormat="1" ht="21.95" customHeight="1">
      <c r="A165" s="61">
        <v>1</v>
      </c>
      <c r="B165" s="61"/>
      <c r="C165" s="61"/>
      <c r="D165" s="61"/>
      <c r="E165" s="61"/>
      <c r="F165" s="62" t="s">
        <v>93</v>
      </c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1" t="s">
        <v>74</v>
      </c>
      <c r="AC165" s="61"/>
      <c r="AD165" s="61"/>
      <c r="AE165" s="61"/>
      <c r="AF165" s="61"/>
      <c r="AG165" s="61"/>
      <c r="AH165" s="61" t="s">
        <v>71</v>
      </c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58">
        <v>100</v>
      </c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>
        <v>100</v>
      </c>
      <c r="BG165" s="58"/>
      <c r="BH165" s="58"/>
      <c r="BI165" s="58"/>
      <c r="BJ165" s="58"/>
      <c r="BK165" s="58"/>
      <c r="BL165" s="58"/>
      <c r="BM165" s="60">
        <v>100</v>
      </c>
      <c r="BN165" s="60"/>
      <c r="BO165" s="60"/>
      <c r="BP165" s="60"/>
      <c r="BQ165" s="60"/>
      <c r="BR165" s="60"/>
      <c r="BS165" s="60"/>
      <c r="BT165" s="60"/>
      <c r="BU165" s="60"/>
      <c r="BV165" s="60"/>
      <c r="BW165" s="60"/>
      <c r="BX165" s="60"/>
      <c r="BY165" s="60"/>
      <c r="BZ165" s="60">
        <f>BM165</f>
        <v>100</v>
      </c>
      <c r="CA165" s="60"/>
      <c r="CB165" s="60"/>
      <c r="CC165" s="60"/>
      <c r="CD165" s="60"/>
      <c r="CE165" s="60"/>
      <c r="CF165" s="60"/>
      <c r="CG165" s="60">
        <v>100</v>
      </c>
      <c r="CH165" s="60"/>
      <c r="CI165" s="60"/>
      <c r="CJ165" s="60"/>
      <c r="CK165" s="60"/>
      <c r="CL165" s="60"/>
      <c r="CM165" s="60"/>
      <c r="CN165" s="60"/>
      <c r="CO165" s="60"/>
      <c r="CP165" s="60"/>
      <c r="CQ165" s="60"/>
      <c r="CR165" s="60"/>
      <c r="CS165" s="60"/>
      <c r="CT165" s="60">
        <v>100</v>
      </c>
      <c r="CU165" s="60"/>
      <c r="CV165" s="60"/>
      <c r="CW165" s="60"/>
      <c r="CX165" s="60"/>
      <c r="CY165" s="60"/>
      <c r="CZ165" s="60"/>
      <c r="DA165" s="38"/>
      <c r="DB165" s="38"/>
    </row>
    <row r="166" spans="1:106" ht="11.4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51">
        <f>AS159+AS150+AS141+AS132+AS123</f>
        <v>12111725</v>
      </c>
      <c r="AT166" s="51"/>
      <c r="AU166" s="51"/>
      <c r="AV166" s="51"/>
      <c r="AW166" s="51"/>
      <c r="AX166" s="51"/>
      <c r="AY166" s="51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170">
        <f>BM159+BM150+BM141+BM132+BM123</f>
        <v>5000000</v>
      </c>
      <c r="BN166" s="170"/>
      <c r="BO166" s="170"/>
      <c r="BP166" s="170"/>
      <c r="BQ166" s="170"/>
      <c r="BR166" s="170"/>
      <c r="BS166" s="170"/>
      <c r="BT166" s="49"/>
      <c r="BU166" s="49"/>
      <c r="BV166" s="49"/>
      <c r="BW166" s="49"/>
      <c r="BX166" s="50"/>
      <c r="BY166" s="50"/>
      <c r="BZ166" s="50"/>
      <c r="CA166" s="50"/>
      <c r="CB166" s="50"/>
      <c r="CC166" s="50"/>
      <c r="CD166" s="50"/>
      <c r="CE166" s="50"/>
      <c r="CF166" s="50"/>
      <c r="CG166" s="170">
        <f>CG159+CG150+CG141+CG132+CG123</f>
        <v>5475000</v>
      </c>
      <c r="CH166" s="170"/>
      <c r="CI166" s="170"/>
      <c r="CJ166" s="170"/>
      <c r="CK166" s="170"/>
      <c r="CL166" s="170"/>
      <c r="CM166" s="170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</row>
    <row r="167" spans="1:106" s="7" customFormat="1" ht="12.95" customHeight="1">
      <c r="A167" s="19"/>
      <c r="B167" s="19"/>
      <c r="C167" s="168" t="s">
        <v>157</v>
      </c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8"/>
      <c r="BP167" s="168"/>
      <c r="BQ167" s="168"/>
      <c r="BR167" s="168"/>
      <c r="BS167" s="168"/>
      <c r="BT167" s="168"/>
      <c r="BU167" s="168"/>
      <c r="BV167" s="168"/>
      <c r="BW167" s="168"/>
      <c r="BX167" s="168"/>
      <c r="BY167" s="168"/>
      <c r="BZ167" s="168"/>
      <c r="CA167" s="168"/>
      <c r="CB167" s="168"/>
      <c r="CC167" s="168"/>
      <c r="CD167" s="168"/>
      <c r="CE167" s="168"/>
      <c r="CF167" s="168"/>
      <c r="CG167" s="168"/>
      <c r="CH167" s="168"/>
      <c r="CI167" s="168"/>
      <c r="CJ167" s="168"/>
      <c r="CK167" s="168"/>
      <c r="CL167" s="168"/>
      <c r="CM167" s="168"/>
      <c r="CN167" s="168"/>
      <c r="CO167" s="168"/>
      <c r="CP167" s="168"/>
      <c r="CQ167" s="168"/>
      <c r="CR167" s="168"/>
      <c r="CS167" s="168"/>
      <c r="CT167" s="168"/>
      <c r="CU167" s="168"/>
      <c r="CV167" s="168"/>
      <c r="CW167" s="168"/>
      <c r="CX167" s="168"/>
      <c r="CY167" s="168"/>
      <c r="CZ167" s="168"/>
      <c r="DA167" s="168"/>
      <c r="DB167" s="168"/>
    </row>
    <row r="168" spans="1:106" s="7" customFormat="1" ht="12.95" customHeight="1"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93" t="s">
        <v>25</v>
      </c>
      <c r="CA168" s="93"/>
      <c r="CB168" s="93"/>
      <c r="CC168" s="93"/>
      <c r="CD168" s="93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</row>
    <row r="169" spans="1:106" s="7" customFormat="1" ht="12.95" customHeight="1">
      <c r="A169" s="105" t="s">
        <v>49</v>
      </c>
      <c r="B169" s="105"/>
      <c r="C169" s="105"/>
      <c r="D169" s="105"/>
      <c r="E169" s="105"/>
      <c r="F169" s="112" t="s">
        <v>57</v>
      </c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 t="s">
        <v>58</v>
      </c>
      <c r="AC169" s="112"/>
      <c r="AD169" s="112"/>
      <c r="AE169" s="112"/>
      <c r="AF169" s="112"/>
      <c r="AG169" s="112"/>
      <c r="AH169" s="112" t="s">
        <v>59</v>
      </c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38" t="s">
        <v>42</v>
      </c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  <c r="BI169" s="138"/>
      <c r="BJ169" s="138"/>
      <c r="BK169" s="138"/>
      <c r="BL169" s="138"/>
      <c r="BM169" s="169" t="s">
        <v>144</v>
      </c>
      <c r="BN169" s="169"/>
      <c r="BO169" s="169"/>
      <c r="BP169" s="169"/>
      <c r="BQ169" s="169"/>
      <c r="BR169" s="169"/>
      <c r="BS169" s="169"/>
      <c r="BT169" s="169"/>
      <c r="BU169" s="169"/>
      <c r="BV169" s="169"/>
      <c r="BW169" s="169"/>
      <c r="BX169" s="169"/>
      <c r="BY169" s="169"/>
      <c r="BZ169" s="169"/>
      <c r="CA169" s="169"/>
      <c r="CB169" s="169"/>
      <c r="CC169" s="169"/>
      <c r="CD169" s="169"/>
      <c r="CE169" s="169"/>
      <c r="CF169" s="169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</row>
    <row r="170" spans="1:106" s="7" customFormat="1" ht="21.95" customHeight="1" thickBot="1">
      <c r="A170" s="109"/>
      <c r="B170" s="110"/>
      <c r="C170" s="110"/>
      <c r="D170" s="110"/>
      <c r="E170" s="111"/>
      <c r="F170" s="114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1"/>
      <c r="AB170" s="114"/>
      <c r="AC170" s="110"/>
      <c r="AD170" s="110"/>
      <c r="AE170" s="110"/>
      <c r="AF170" s="110"/>
      <c r="AG170" s="111"/>
      <c r="AH170" s="114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1"/>
      <c r="AS170" s="124" t="s">
        <v>60</v>
      </c>
      <c r="AT170" s="124"/>
      <c r="AU170" s="124"/>
      <c r="AV170" s="124"/>
      <c r="AW170" s="124"/>
      <c r="AX170" s="124"/>
      <c r="AY170" s="124"/>
      <c r="AZ170" s="124" t="s">
        <v>30</v>
      </c>
      <c r="BA170" s="124"/>
      <c r="BB170" s="124"/>
      <c r="BC170" s="124"/>
      <c r="BD170" s="124"/>
      <c r="BE170" s="124"/>
      <c r="BF170" s="124" t="s">
        <v>61</v>
      </c>
      <c r="BG170" s="124"/>
      <c r="BH170" s="124"/>
      <c r="BI170" s="124"/>
      <c r="BJ170" s="124"/>
      <c r="BK170" s="124"/>
      <c r="BL170" s="124"/>
      <c r="BM170" s="125" t="s">
        <v>60</v>
      </c>
      <c r="BN170" s="125"/>
      <c r="BO170" s="125"/>
      <c r="BP170" s="125"/>
      <c r="BQ170" s="125"/>
      <c r="BR170" s="125"/>
      <c r="BS170" s="125"/>
      <c r="BT170" s="125" t="s">
        <v>30</v>
      </c>
      <c r="BU170" s="125"/>
      <c r="BV170" s="125"/>
      <c r="BW170" s="125"/>
      <c r="BX170" s="125"/>
      <c r="BY170" s="125"/>
      <c r="BZ170" s="141" t="s">
        <v>62</v>
      </c>
      <c r="CA170" s="141"/>
      <c r="CB170" s="141"/>
      <c r="CC170" s="141"/>
      <c r="CD170" s="141"/>
      <c r="CE170" s="141"/>
      <c r="CF170" s="141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</row>
    <row r="171" spans="1:106" s="7" customFormat="1" ht="12.95" customHeight="1" thickBot="1">
      <c r="A171" s="52">
        <v>1</v>
      </c>
      <c r="B171" s="52"/>
      <c r="C171" s="52"/>
      <c r="D171" s="52"/>
      <c r="E171" s="52"/>
      <c r="F171" s="53">
        <v>2</v>
      </c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>
        <v>3</v>
      </c>
      <c r="AC171" s="53"/>
      <c r="AD171" s="53"/>
      <c r="AE171" s="53"/>
      <c r="AF171" s="53"/>
      <c r="AG171" s="53"/>
      <c r="AH171" s="53">
        <v>4</v>
      </c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>
        <v>5</v>
      </c>
      <c r="AT171" s="53"/>
      <c r="AU171" s="53"/>
      <c r="AV171" s="53"/>
      <c r="AW171" s="53"/>
      <c r="AX171" s="53"/>
      <c r="AY171" s="53"/>
      <c r="AZ171" s="53">
        <v>6</v>
      </c>
      <c r="BA171" s="53"/>
      <c r="BB171" s="53"/>
      <c r="BC171" s="53"/>
      <c r="BD171" s="53"/>
      <c r="BE171" s="53"/>
      <c r="BF171" s="53">
        <v>7</v>
      </c>
      <c r="BG171" s="53"/>
      <c r="BH171" s="53"/>
      <c r="BI171" s="53"/>
      <c r="BJ171" s="53"/>
      <c r="BK171" s="53"/>
      <c r="BL171" s="53"/>
      <c r="BM171" s="82">
        <v>8</v>
      </c>
      <c r="BN171" s="82"/>
      <c r="BO171" s="82"/>
      <c r="BP171" s="82"/>
      <c r="BQ171" s="82"/>
      <c r="BR171" s="82"/>
      <c r="BS171" s="82"/>
      <c r="BT171" s="82">
        <v>9</v>
      </c>
      <c r="BU171" s="82"/>
      <c r="BV171" s="82"/>
      <c r="BW171" s="82"/>
      <c r="BX171" s="82"/>
      <c r="BY171" s="82"/>
      <c r="BZ171" s="83">
        <v>10</v>
      </c>
      <c r="CA171" s="83"/>
      <c r="CB171" s="83"/>
      <c r="CC171" s="83"/>
      <c r="CD171" s="83"/>
      <c r="CE171" s="83"/>
      <c r="CF171" s="83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</row>
    <row r="172" spans="1:106" s="7" customFormat="1" ht="12.95" customHeight="1">
      <c r="A172" s="86" t="s">
        <v>63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7"/>
      <c r="AW172" s="87"/>
      <c r="AX172" s="87"/>
      <c r="AY172" s="87"/>
      <c r="AZ172" s="87"/>
      <c r="BA172" s="87"/>
      <c r="BB172" s="87"/>
      <c r="BC172" s="87"/>
      <c r="BD172" s="87"/>
      <c r="BE172" s="87"/>
      <c r="BF172" s="87"/>
      <c r="BG172" s="87"/>
      <c r="BH172" s="87"/>
      <c r="BI172" s="87"/>
      <c r="BJ172" s="87"/>
      <c r="BK172" s="87"/>
      <c r="BL172" s="87"/>
      <c r="BM172" s="87"/>
      <c r="BN172" s="87"/>
      <c r="BO172" s="87"/>
      <c r="BP172" s="87"/>
      <c r="BQ172" s="87"/>
      <c r="BR172" s="87"/>
      <c r="BS172" s="87"/>
      <c r="BT172" s="87"/>
      <c r="BU172" s="87"/>
      <c r="BV172" s="87"/>
      <c r="BW172" s="87"/>
      <c r="BX172" s="87"/>
      <c r="BY172" s="87"/>
      <c r="BZ172" s="87"/>
      <c r="CA172" s="87"/>
      <c r="CB172" s="87"/>
      <c r="CC172" s="87"/>
      <c r="CD172" s="87"/>
      <c r="CE172" s="87"/>
      <c r="CF172" s="87"/>
      <c r="CG172" s="44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24"/>
      <c r="DB172" s="24"/>
    </row>
    <row r="173" spans="1:106" s="7" customFormat="1" ht="12.95" customHeight="1">
      <c r="A173" s="66"/>
      <c r="B173" s="66"/>
      <c r="C173" s="66"/>
      <c r="D173" s="66"/>
      <c r="E173" s="66"/>
      <c r="F173" s="72" t="s">
        <v>64</v>
      </c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3"/>
      <c r="BP173" s="73"/>
      <c r="BQ173" s="73"/>
      <c r="BR173" s="73"/>
      <c r="BS173" s="73"/>
      <c r="BT173" s="73"/>
      <c r="BU173" s="73"/>
      <c r="BV173" s="73"/>
      <c r="BW173" s="73"/>
      <c r="BX173" s="73"/>
      <c r="BY173" s="73"/>
      <c r="BZ173" s="73"/>
      <c r="CA173" s="73"/>
      <c r="CB173" s="73"/>
      <c r="CC173" s="73"/>
      <c r="CD173" s="73"/>
      <c r="CE173" s="73"/>
      <c r="CF173" s="73"/>
      <c r="CG173" s="44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24"/>
      <c r="DB173" s="24"/>
    </row>
    <row r="174" spans="1:106" s="7" customFormat="1" ht="12.95" customHeight="1">
      <c r="A174" s="56">
        <v>1</v>
      </c>
      <c r="B174" s="56"/>
      <c r="C174" s="56"/>
      <c r="D174" s="56"/>
      <c r="E174" s="56"/>
      <c r="F174" s="57" t="s">
        <v>65</v>
      </c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66" t="s">
        <v>66</v>
      </c>
      <c r="AC174" s="66"/>
      <c r="AD174" s="66"/>
      <c r="AE174" s="66"/>
      <c r="AF174" s="66"/>
      <c r="AG174" s="66"/>
      <c r="AH174" s="66" t="s">
        <v>67</v>
      </c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58">
        <f>CG123*1.104</f>
        <v>833522.76000000013</v>
      </c>
      <c r="AT174" s="58"/>
      <c r="AU174" s="58"/>
      <c r="AV174" s="58"/>
      <c r="AW174" s="58"/>
      <c r="AX174" s="58"/>
      <c r="AY174" s="58"/>
      <c r="AZ174" s="59"/>
      <c r="BA174" s="59"/>
      <c r="BB174" s="59"/>
      <c r="BC174" s="59"/>
      <c r="BD174" s="59"/>
      <c r="BE174" s="59"/>
      <c r="BF174" s="58">
        <f>AS174</f>
        <v>833522.76000000013</v>
      </c>
      <c r="BG174" s="58"/>
      <c r="BH174" s="58"/>
      <c r="BI174" s="58"/>
      <c r="BJ174" s="58"/>
      <c r="BK174" s="58"/>
      <c r="BL174" s="58"/>
      <c r="BM174" s="60">
        <f>AS174*1.059</f>
        <v>882700.60284000007</v>
      </c>
      <c r="BN174" s="60"/>
      <c r="BO174" s="60"/>
      <c r="BP174" s="60"/>
      <c r="BQ174" s="60"/>
      <c r="BR174" s="60"/>
      <c r="BS174" s="60"/>
      <c r="BT174" s="84"/>
      <c r="BU174" s="84"/>
      <c r="BV174" s="84"/>
      <c r="BW174" s="84"/>
      <c r="BX174" s="84"/>
      <c r="BY174" s="84"/>
      <c r="BZ174" s="60">
        <f>BM174</f>
        <v>882700.60284000007</v>
      </c>
      <c r="CA174" s="60"/>
      <c r="CB174" s="60"/>
      <c r="CC174" s="60"/>
      <c r="CD174" s="60"/>
      <c r="CE174" s="60"/>
      <c r="CF174" s="63"/>
      <c r="CG174" s="64"/>
      <c r="CH174" s="65"/>
      <c r="CI174" s="65"/>
      <c r="CJ174" s="65"/>
      <c r="CK174" s="65"/>
      <c r="CL174" s="65"/>
      <c r="CM174" s="65"/>
      <c r="CN174" s="85"/>
      <c r="CO174" s="85"/>
      <c r="CP174" s="85"/>
      <c r="CQ174" s="85"/>
      <c r="CR174" s="85"/>
      <c r="CS174" s="85"/>
      <c r="CT174" s="65"/>
      <c r="CU174" s="65"/>
      <c r="CV174" s="65"/>
      <c r="CW174" s="65"/>
      <c r="CX174" s="65"/>
      <c r="CY174" s="65"/>
      <c r="CZ174" s="65"/>
      <c r="DA174" s="24"/>
      <c r="DB174" s="24"/>
    </row>
    <row r="175" spans="1:106" s="7" customFormat="1" ht="12.95" customHeight="1">
      <c r="A175" s="66"/>
      <c r="B175" s="66"/>
      <c r="C175" s="66"/>
      <c r="D175" s="66"/>
      <c r="E175" s="66"/>
      <c r="F175" s="72" t="s">
        <v>68</v>
      </c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  <c r="BA175" s="73"/>
      <c r="BB175" s="73"/>
      <c r="BC175" s="73"/>
      <c r="BD175" s="73"/>
      <c r="BE175" s="73"/>
      <c r="BF175" s="73"/>
      <c r="BG175" s="73"/>
      <c r="BH175" s="73"/>
      <c r="BI175" s="73"/>
      <c r="BJ175" s="73"/>
      <c r="BK175" s="73"/>
      <c r="BL175" s="73"/>
      <c r="BM175" s="73"/>
      <c r="BN175" s="73"/>
      <c r="BO175" s="73"/>
      <c r="BP175" s="73"/>
      <c r="BQ175" s="73"/>
      <c r="BR175" s="73"/>
      <c r="BS175" s="73"/>
      <c r="BT175" s="73"/>
      <c r="BU175" s="73"/>
      <c r="BV175" s="73"/>
      <c r="BW175" s="73"/>
      <c r="BX175" s="73"/>
      <c r="BY175" s="73"/>
      <c r="BZ175" s="73"/>
      <c r="CA175" s="73"/>
      <c r="CB175" s="73"/>
      <c r="CC175" s="73"/>
      <c r="CD175" s="73"/>
      <c r="CE175" s="73"/>
      <c r="CF175" s="73"/>
      <c r="CG175" s="44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24"/>
      <c r="DB175" s="24"/>
    </row>
    <row r="176" spans="1:106" s="7" customFormat="1" ht="21" customHeight="1">
      <c r="A176" s="56">
        <v>1</v>
      </c>
      <c r="B176" s="56"/>
      <c r="C176" s="56"/>
      <c r="D176" s="56"/>
      <c r="E176" s="56"/>
      <c r="F176" s="57" t="s">
        <v>153</v>
      </c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66" t="s">
        <v>152</v>
      </c>
      <c r="AC176" s="66"/>
      <c r="AD176" s="66"/>
      <c r="AE176" s="66"/>
      <c r="AF176" s="66"/>
      <c r="AG176" s="66"/>
      <c r="AH176" s="66" t="s">
        <v>69</v>
      </c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58">
        <f>AS174/AS178</f>
        <v>181.42323746984457</v>
      </c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58"/>
      <c r="BE176" s="58"/>
      <c r="BF176" s="58">
        <f>AS176</f>
        <v>181.42323746984457</v>
      </c>
      <c r="BG176" s="58"/>
      <c r="BH176" s="58"/>
      <c r="BI176" s="58"/>
      <c r="BJ176" s="58"/>
      <c r="BK176" s="58"/>
      <c r="BL176" s="58"/>
      <c r="BM176" s="60">
        <v>174</v>
      </c>
      <c r="BN176" s="60"/>
      <c r="BO176" s="60"/>
      <c r="BP176" s="60"/>
      <c r="BQ176" s="60"/>
      <c r="BR176" s="60"/>
      <c r="BS176" s="60"/>
      <c r="BT176" s="60"/>
      <c r="BU176" s="60"/>
      <c r="BV176" s="60"/>
      <c r="BW176" s="60"/>
      <c r="BX176" s="60"/>
      <c r="BY176" s="60"/>
      <c r="BZ176" s="60">
        <f>BM176</f>
        <v>174</v>
      </c>
      <c r="CA176" s="60"/>
      <c r="CB176" s="60"/>
      <c r="CC176" s="60"/>
      <c r="CD176" s="60"/>
      <c r="CE176" s="60"/>
      <c r="CF176" s="63"/>
      <c r="CG176" s="64"/>
      <c r="CH176" s="65"/>
      <c r="CI176" s="65"/>
      <c r="CJ176" s="65"/>
      <c r="CK176" s="65"/>
      <c r="CL176" s="65"/>
      <c r="CM176" s="65"/>
      <c r="CN176" s="65"/>
      <c r="CO176" s="65"/>
      <c r="CP176" s="65"/>
      <c r="CQ176" s="65"/>
      <c r="CR176" s="65"/>
      <c r="CS176" s="65"/>
      <c r="CT176" s="65"/>
      <c r="CU176" s="65"/>
      <c r="CV176" s="65"/>
      <c r="CW176" s="65"/>
      <c r="CX176" s="65"/>
      <c r="CY176" s="65"/>
      <c r="CZ176" s="65"/>
      <c r="DA176" s="24"/>
      <c r="DB176" s="24"/>
    </row>
    <row r="177" spans="1:106" s="7" customFormat="1" ht="12.95" customHeight="1">
      <c r="A177" s="66"/>
      <c r="B177" s="66"/>
      <c r="C177" s="66"/>
      <c r="D177" s="66"/>
      <c r="E177" s="66"/>
      <c r="F177" s="72" t="s">
        <v>70</v>
      </c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  <c r="BA177" s="73"/>
      <c r="BB177" s="73"/>
      <c r="BC177" s="73"/>
      <c r="BD177" s="73"/>
      <c r="BE177" s="73"/>
      <c r="BF177" s="73"/>
      <c r="BG177" s="73"/>
      <c r="BH177" s="73"/>
      <c r="BI177" s="73"/>
      <c r="BJ177" s="73"/>
      <c r="BK177" s="73"/>
      <c r="BL177" s="73"/>
      <c r="BM177" s="73"/>
      <c r="BN177" s="73"/>
      <c r="BO177" s="73"/>
      <c r="BP177" s="73"/>
      <c r="BQ177" s="73"/>
      <c r="BR177" s="73"/>
      <c r="BS177" s="73"/>
      <c r="BT177" s="73"/>
      <c r="BU177" s="73"/>
      <c r="BV177" s="73"/>
      <c r="BW177" s="73"/>
      <c r="BX177" s="73"/>
      <c r="BY177" s="73"/>
      <c r="BZ177" s="73"/>
      <c r="CA177" s="73"/>
      <c r="CB177" s="73"/>
      <c r="CC177" s="73"/>
      <c r="CD177" s="73"/>
      <c r="CE177" s="73"/>
      <c r="CF177" s="73"/>
      <c r="CG177" s="44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24"/>
      <c r="DB177" s="24"/>
    </row>
    <row r="178" spans="1:106" s="7" customFormat="1" ht="21.95" customHeight="1">
      <c r="A178" s="56">
        <v>1</v>
      </c>
      <c r="B178" s="56"/>
      <c r="C178" s="56"/>
      <c r="D178" s="56"/>
      <c r="E178" s="56"/>
      <c r="F178" s="76" t="s">
        <v>154</v>
      </c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56" t="s">
        <v>66</v>
      </c>
      <c r="AC178" s="56"/>
      <c r="AD178" s="56"/>
      <c r="AE178" s="56"/>
      <c r="AF178" s="56"/>
      <c r="AG178" s="56"/>
      <c r="AH178" s="56" t="s">
        <v>71</v>
      </c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77">
        <f>CG127*1.059</f>
        <v>4594.3550100000002</v>
      </c>
      <c r="AT178" s="77"/>
      <c r="AU178" s="77"/>
      <c r="AV178" s="77"/>
      <c r="AW178" s="77"/>
      <c r="AX178" s="77"/>
      <c r="AY178" s="77"/>
      <c r="AZ178" s="77"/>
      <c r="BA178" s="77"/>
      <c r="BB178" s="77"/>
      <c r="BC178" s="77"/>
      <c r="BD178" s="77"/>
      <c r="BE178" s="77"/>
      <c r="BF178" s="77">
        <f>AS178</f>
        <v>4594.3550100000002</v>
      </c>
      <c r="BG178" s="77"/>
      <c r="BH178" s="77"/>
      <c r="BI178" s="77"/>
      <c r="BJ178" s="77"/>
      <c r="BK178" s="77"/>
      <c r="BL178" s="77"/>
      <c r="BM178" s="78">
        <v>3962</v>
      </c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>
        <f>BM178</f>
        <v>3962</v>
      </c>
      <c r="CA178" s="78"/>
      <c r="CB178" s="78"/>
      <c r="CC178" s="78"/>
      <c r="CD178" s="78"/>
      <c r="CE178" s="78"/>
      <c r="CF178" s="79"/>
      <c r="CG178" s="80"/>
      <c r="CH178" s="81"/>
      <c r="CI178" s="81"/>
      <c r="CJ178" s="81"/>
      <c r="CK178" s="81"/>
      <c r="CL178" s="81"/>
      <c r="CM178" s="81"/>
      <c r="CN178" s="81"/>
      <c r="CO178" s="81"/>
      <c r="CP178" s="81"/>
      <c r="CQ178" s="81"/>
      <c r="CR178" s="81"/>
      <c r="CS178" s="81"/>
      <c r="CT178" s="81"/>
      <c r="CU178" s="81"/>
      <c r="CV178" s="81"/>
      <c r="CW178" s="81"/>
      <c r="CX178" s="81"/>
      <c r="CY178" s="81"/>
      <c r="CZ178" s="81"/>
      <c r="DA178" s="24"/>
      <c r="DB178" s="24"/>
    </row>
    <row r="179" spans="1:106" s="7" customFormat="1" ht="12.95" customHeight="1">
      <c r="A179" s="66"/>
      <c r="B179" s="66"/>
      <c r="C179" s="66"/>
      <c r="D179" s="66"/>
      <c r="E179" s="66"/>
      <c r="F179" s="67" t="s">
        <v>72</v>
      </c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  <c r="BX179" s="68"/>
      <c r="BY179" s="68"/>
      <c r="BZ179" s="68"/>
      <c r="CA179" s="68"/>
      <c r="CB179" s="68"/>
      <c r="CC179" s="68"/>
      <c r="CD179" s="68"/>
      <c r="CE179" s="68"/>
      <c r="CF179" s="68"/>
      <c r="CG179" s="45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  <c r="CU179" s="40"/>
      <c r="CV179" s="40"/>
      <c r="CW179" s="40"/>
      <c r="CX179" s="40"/>
      <c r="CY179" s="40"/>
      <c r="CZ179" s="40"/>
      <c r="DA179" s="24"/>
      <c r="DB179" s="24"/>
    </row>
    <row r="180" spans="1:106" s="7" customFormat="1" ht="33" customHeight="1">
      <c r="A180" s="56">
        <v>1</v>
      </c>
      <c r="B180" s="56"/>
      <c r="C180" s="56"/>
      <c r="D180" s="56"/>
      <c r="E180" s="56"/>
      <c r="F180" s="76" t="s">
        <v>73</v>
      </c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56" t="s">
        <v>74</v>
      </c>
      <c r="AC180" s="56"/>
      <c r="AD180" s="56"/>
      <c r="AE180" s="56"/>
      <c r="AF180" s="56"/>
      <c r="AG180" s="56"/>
      <c r="AH180" s="56" t="s">
        <v>71</v>
      </c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77">
        <v>100</v>
      </c>
      <c r="AT180" s="77"/>
      <c r="AU180" s="77"/>
      <c r="AV180" s="77"/>
      <c r="AW180" s="77"/>
      <c r="AX180" s="77"/>
      <c r="AY180" s="77"/>
      <c r="AZ180" s="77"/>
      <c r="BA180" s="77"/>
      <c r="BB180" s="77"/>
      <c r="BC180" s="77"/>
      <c r="BD180" s="77"/>
      <c r="BE180" s="77"/>
      <c r="BF180" s="77">
        <f>AS180</f>
        <v>100</v>
      </c>
      <c r="BG180" s="77"/>
      <c r="BH180" s="77"/>
      <c r="BI180" s="77"/>
      <c r="BJ180" s="77"/>
      <c r="BK180" s="77"/>
      <c r="BL180" s="77"/>
      <c r="BM180" s="78">
        <v>100</v>
      </c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>
        <v>100</v>
      </c>
      <c r="CA180" s="78"/>
      <c r="CB180" s="78"/>
      <c r="CC180" s="78"/>
      <c r="CD180" s="78"/>
      <c r="CE180" s="78"/>
      <c r="CF180" s="79"/>
      <c r="CG180" s="80"/>
      <c r="CH180" s="81"/>
      <c r="CI180" s="81"/>
      <c r="CJ180" s="81"/>
      <c r="CK180" s="81"/>
      <c r="CL180" s="81"/>
      <c r="CM180" s="81"/>
      <c r="CN180" s="81"/>
      <c r="CO180" s="81"/>
      <c r="CP180" s="81"/>
      <c r="CQ180" s="81"/>
      <c r="CR180" s="81"/>
      <c r="CS180" s="81"/>
      <c r="CT180" s="81"/>
      <c r="CU180" s="81"/>
      <c r="CV180" s="81"/>
      <c r="CW180" s="81"/>
      <c r="CX180" s="81"/>
      <c r="CY180" s="81"/>
      <c r="CZ180" s="81"/>
      <c r="DA180" s="24"/>
      <c r="DB180" s="24"/>
    </row>
    <row r="181" spans="1:106" s="7" customFormat="1" ht="12.95" customHeight="1">
      <c r="A181" s="66" t="s">
        <v>75</v>
      </c>
      <c r="B181" s="66"/>
      <c r="C181" s="66"/>
      <c r="D181" s="66"/>
      <c r="E181" s="66"/>
      <c r="F181" s="72" t="s">
        <v>52</v>
      </c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  <c r="AD181" s="73"/>
      <c r="AE181" s="73"/>
      <c r="AF181" s="73"/>
      <c r="AG181" s="73"/>
      <c r="AH181" s="73"/>
      <c r="AI181" s="73"/>
      <c r="AJ181" s="73"/>
      <c r="AK181" s="73"/>
      <c r="AL181" s="73"/>
      <c r="AM181" s="73"/>
      <c r="AN181" s="73"/>
      <c r="AO181" s="73"/>
      <c r="AP181" s="73"/>
      <c r="AQ181" s="73"/>
      <c r="AR181" s="73"/>
      <c r="AS181" s="73"/>
      <c r="AT181" s="73"/>
      <c r="AU181" s="73"/>
      <c r="AV181" s="73"/>
      <c r="AW181" s="73"/>
      <c r="AX181" s="73"/>
      <c r="AY181" s="73"/>
      <c r="AZ181" s="73"/>
      <c r="BA181" s="73"/>
      <c r="BB181" s="73"/>
      <c r="BC181" s="73"/>
      <c r="BD181" s="73"/>
      <c r="BE181" s="73"/>
      <c r="BF181" s="73"/>
      <c r="BG181" s="73"/>
      <c r="BH181" s="73"/>
      <c r="BI181" s="73"/>
      <c r="BJ181" s="73"/>
      <c r="BK181" s="73"/>
      <c r="BL181" s="73"/>
      <c r="BM181" s="73"/>
      <c r="BN181" s="73"/>
      <c r="BO181" s="73"/>
      <c r="BP181" s="73"/>
      <c r="BQ181" s="73"/>
      <c r="BR181" s="73"/>
      <c r="BS181" s="73"/>
      <c r="BT181" s="73"/>
      <c r="BU181" s="73"/>
      <c r="BV181" s="73"/>
      <c r="BW181" s="73"/>
      <c r="BX181" s="73"/>
      <c r="BY181" s="73"/>
      <c r="BZ181" s="73"/>
      <c r="CA181" s="73"/>
      <c r="CB181" s="73"/>
      <c r="CC181" s="73"/>
      <c r="CD181" s="73"/>
      <c r="CE181" s="73"/>
      <c r="CF181" s="73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24"/>
      <c r="DB181" s="24"/>
    </row>
    <row r="182" spans="1:106" s="7" customFormat="1" ht="12.95" customHeight="1">
      <c r="A182" s="66"/>
      <c r="B182" s="66"/>
      <c r="C182" s="66"/>
      <c r="D182" s="66"/>
      <c r="E182" s="66"/>
      <c r="F182" s="72" t="s">
        <v>64</v>
      </c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/>
      <c r="AV182" s="73"/>
      <c r="AW182" s="73"/>
      <c r="AX182" s="73"/>
      <c r="AY182" s="73"/>
      <c r="AZ182" s="73"/>
      <c r="BA182" s="73"/>
      <c r="BB182" s="73"/>
      <c r="BC182" s="73"/>
      <c r="BD182" s="73"/>
      <c r="BE182" s="73"/>
      <c r="BF182" s="73"/>
      <c r="BG182" s="73"/>
      <c r="BH182" s="73"/>
      <c r="BI182" s="73"/>
      <c r="BJ182" s="73"/>
      <c r="BK182" s="73"/>
      <c r="BL182" s="73"/>
      <c r="BM182" s="73"/>
      <c r="BN182" s="73"/>
      <c r="BO182" s="73"/>
      <c r="BP182" s="73"/>
      <c r="BQ182" s="73"/>
      <c r="BR182" s="73"/>
      <c r="BS182" s="73"/>
      <c r="BT182" s="73"/>
      <c r="BU182" s="73"/>
      <c r="BV182" s="73"/>
      <c r="BW182" s="73"/>
      <c r="BX182" s="73"/>
      <c r="BY182" s="73"/>
      <c r="BZ182" s="73"/>
      <c r="CA182" s="73"/>
      <c r="CB182" s="73"/>
      <c r="CC182" s="73"/>
      <c r="CD182" s="73"/>
      <c r="CE182" s="73"/>
      <c r="CF182" s="73"/>
      <c r="CG182" s="44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24"/>
      <c r="DB182" s="24"/>
    </row>
    <row r="183" spans="1:106" s="7" customFormat="1" ht="12.75" customHeight="1">
      <c r="A183" s="56">
        <v>1</v>
      </c>
      <c r="B183" s="56"/>
      <c r="C183" s="56"/>
      <c r="D183" s="56"/>
      <c r="E183" s="56"/>
      <c r="F183" s="62" t="s">
        <v>65</v>
      </c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1" t="s">
        <v>66</v>
      </c>
      <c r="AC183" s="61"/>
      <c r="AD183" s="61"/>
      <c r="AE183" s="61"/>
      <c r="AF183" s="61"/>
      <c r="AG183" s="61"/>
      <c r="AH183" s="61" t="s">
        <v>67</v>
      </c>
      <c r="AI183" s="61"/>
      <c r="AJ183" s="61"/>
      <c r="AK183" s="61"/>
      <c r="AL183" s="61"/>
      <c r="AM183" s="61"/>
      <c r="AN183" s="61"/>
      <c r="AO183" s="61"/>
      <c r="AP183" s="61"/>
      <c r="AQ183" s="61"/>
      <c r="AR183" s="61"/>
      <c r="AS183" s="58">
        <f>CT132*1.104</f>
        <v>599000.04</v>
      </c>
      <c r="AT183" s="58"/>
      <c r="AU183" s="58"/>
      <c r="AV183" s="58"/>
      <c r="AW183" s="58"/>
      <c r="AX183" s="58"/>
      <c r="AY183" s="58"/>
      <c r="AZ183" s="58"/>
      <c r="BA183" s="58"/>
      <c r="BB183" s="58"/>
      <c r="BC183" s="58"/>
      <c r="BD183" s="58"/>
      <c r="BE183" s="58"/>
      <c r="BF183" s="58">
        <f>AS183</f>
        <v>599000.04</v>
      </c>
      <c r="BG183" s="58"/>
      <c r="BH183" s="58"/>
      <c r="BI183" s="58"/>
      <c r="BJ183" s="58"/>
      <c r="BK183" s="58"/>
      <c r="BL183" s="58"/>
      <c r="BM183" s="60">
        <f>AS183*1.059</f>
        <v>634341.04235999996</v>
      </c>
      <c r="BN183" s="60"/>
      <c r="BO183" s="60"/>
      <c r="BP183" s="60"/>
      <c r="BQ183" s="60"/>
      <c r="BR183" s="60"/>
      <c r="BS183" s="60"/>
      <c r="BT183" s="60"/>
      <c r="BU183" s="60"/>
      <c r="BV183" s="60"/>
      <c r="BW183" s="60"/>
      <c r="BX183" s="60"/>
      <c r="BY183" s="60"/>
      <c r="BZ183" s="60">
        <f>BM183</f>
        <v>634341.04235999996</v>
      </c>
      <c r="CA183" s="60"/>
      <c r="CB183" s="60"/>
      <c r="CC183" s="60"/>
      <c r="CD183" s="60"/>
      <c r="CE183" s="60"/>
      <c r="CF183" s="63"/>
      <c r="CG183" s="64"/>
      <c r="CH183" s="65"/>
      <c r="CI183" s="65"/>
      <c r="CJ183" s="65"/>
      <c r="CK183" s="65"/>
      <c r="CL183" s="65"/>
      <c r="CM183" s="65"/>
      <c r="CN183" s="65"/>
      <c r="CO183" s="65"/>
      <c r="CP183" s="65"/>
      <c r="CQ183" s="65"/>
      <c r="CR183" s="65"/>
      <c r="CS183" s="65"/>
      <c r="CT183" s="65"/>
      <c r="CU183" s="65"/>
      <c r="CV183" s="65"/>
      <c r="CW183" s="65"/>
      <c r="CX183" s="65"/>
      <c r="CY183" s="65"/>
      <c r="CZ183" s="65"/>
      <c r="DA183" s="24"/>
      <c r="DB183" s="24"/>
    </row>
    <row r="184" spans="1:106" s="7" customFormat="1" ht="12.95" customHeight="1">
      <c r="A184" s="66"/>
      <c r="B184" s="66"/>
      <c r="C184" s="66"/>
      <c r="D184" s="66"/>
      <c r="E184" s="66"/>
      <c r="F184" s="72" t="s">
        <v>68</v>
      </c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3"/>
      <c r="AG184" s="73"/>
      <c r="AH184" s="73"/>
      <c r="AI184" s="73"/>
      <c r="AJ184" s="73"/>
      <c r="AK184" s="73"/>
      <c r="AL184" s="73"/>
      <c r="AM184" s="73"/>
      <c r="AN184" s="73"/>
      <c r="AO184" s="73"/>
      <c r="AP184" s="73"/>
      <c r="AQ184" s="73"/>
      <c r="AR184" s="73"/>
      <c r="AS184" s="73"/>
      <c r="AT184" s="73"/>
      <c r="AU184" s="73"/>
      <c r="AV184" s="73"/>
      <c r="AW184" s="73"/>
      <c r="AX184" s="73"/>
      <c r="AY184" s="73"/>
      <c r="AZ184" s="73"/>
      <c r="BA184" s="73"/>
      <c r="BB184" s="73"/>
      <c r="BC184" s="73"/>
      <c r="BD184" s="73"/>
      <c r="BE184" s="73"/>
      <c r="BF184" s="73"/>
      <c r="BG184" s="73"/>
      <c r="BH184" s="73"/>
      <c r="BI184" s="73"/>
      <c r="BJ184" s="73"/>
      <c r="BK184" s="73"/>
      <c r="BL184" s="73"/>
      <c r="BM184" s="73"/>
      <c r="BN184" s="73"/>
      <c r="BO184" s="73"/>
      <c r="BP184" s="73"/>
      <c r="BQ184" s="73"/>
      <c r="BR184" s="73"/>
      <c r="BS184" s="73"/>
      <c r="BT184" s="73"/>
      <c r="BU184" s="73"/>
      <c r="BV184" s="73"/>
      <c r="BW184" s="73"/>
      <c r="BX184" s="73"/>
      <c r="BY184" s="73"/>
      <c r="BZ184" s="73"/>
      <c r="CA184" s="73"/>
      <c r="CB184" s="73"/>
      <c r="CC184" s="73"/>
      <c r="CD184" s="73"/>
      <c r="CE184" s="73"/>
      <c r="CF184" s="73"/>
      <c r="CG184" s="44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24"/>
      <c r="DB184" s="24"/>
    </row>
    <row r="185" spans="1:106" s="7" customFormat="1" ht="20.25" customHeight="1">
      <c r="A185" s="56">
        <v>1</v>
      </c>
      <c r="B185" s="56"/>
      <c r="C185" s="56"/>
      <c r="D185" s="56"/>
      <c r="E185" s="56"/>
      <c r="F185" s="62" t="s">
        <v>76</v>
      </c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1" t="s">
        <v>155</v>
      </c>
      <c r="AC185" s="61"/>
      <c r="AD185" s="61"/>
      <c r="AE185" s="61"/>
      <c r="AF185" s="61"/>
      <c r="AG185" s="61"/>
      <c r="AH185" s="61" t="s">
        <v>69</v>
      </c>
      <c r="AI185" s="61"/>
      <c r="AJ185" s="61"/>
      <c r="AK185" s="61"/>
      <c r="AL185" s="61"/>
      <c r="AM185" s="61"/>
      <c r="AN185" s="61"/>
      <c r="AO185" s="61"/>
      <c r="AP185" s="61"/>
      <c r="AQ185" s="61"/>
      <c r="AR185" s="61"/>
      <c r="AS185" s="58">
        <f>AS183/AS187</f>
        <v>289.93563487419539</v>
      </c>
      <c r="AT185" s="58"/>
      <c r="AU185" s="58"/>
      <c r="AV185" s="58"/>
      <c r="AW185" s="58"/>
      <c r="AX185" s="58"/>
      <c r="AY185" s="58"/>
      <c r="AZ185" s="58"/>
      <c r="BA185" s="58"/>
      <c r="BB185" s="58"/>
      <c r="BC185" s="58"/>
      <c r="BD185" s="58"/>
      <c r="BE185" s="58"/>
      <c r="BF185" s="58">
        <f>AS185</f>
        <v>289.93563487419539</v>
      </c>
      <c r="BG185" s="58"/>
      <c r="BH185" s="58"/>
      <c r="BI185" s="58"/>
      <c r="BJ185" s="58"/>
      <c r="BK185" s="58"/>
      <c r="BL185" s="58"/>
      <c r="BM185" s="60">
        <f>BM183/BM187</f>
        <v>289.93563487419539</v>
      </c>
      <c r="BN185" s="60"/>
      <c r="BO185" s="60"/>
      <c r="BP185" s="60"/>
      <c r="BQ185" s="60"/>
      <c r="BR185" s="60"/>
      <c r="BS185" s="60"/>
      <c r="BT185" s="60"/>
      <c r="BU185" s="60"/>
      <c r="BV185" s="60"/>
      <c r="BW185" s="60"/>
      <c r="BX185" s="60"/>
      <c r="BY185" s="60"/>
      <c r="BZ185" s="60">
        <f>BM185</f>
        <v>289.93563487419539</v>
      </c>
      <c r="CA185" s="60"/>
      <c r="CB185" s="60"/>
      <c r="CC185" s="60"/>
      <c r="CD185" s="60"/>
      <c r="CE185" s="60"/>
      <c r="CF185" s="63"/>
      <c r="CG185" s="64"/>
      <c r="CH185" s="65"/>
      <c r="CI185" s="65"/>
      <c r="CJ185" s="65"/>
      <c r="CK185" s="65"/>
      <c r="CL185" s="65"/>
      <c r="CM185" s="65"/>
      <c r="CN185" s="65"/>
      <c r="CO185" s="65"/>
      <c r="CP185" s="65"/>
      <c r="CQ185" s="65"/>
      <c r="CR185" s="65"/>
      <c r="CS185" s="65"/>
      <c r="CT185" s="65"/>
      <c r="CU185" s="65"/>
      <c r="CV185" s="65"/>
      <c r="CW185" s="65"/>
      <c r="CX185" s="65"/>
      <c r="CY185" s="65"/>
      <c r="CZ185" s="65"/>
      <c r="DA185" s="24"/>
      <c r="DB185" s="24"/>
    </row>
    <row r="186" spans="1:106" s="7" customFormat="1" ht="12.95" customHeight="1">
      <c r="A186" s="66"/>
      <c r="B186" s="66"/>
      <c r="C186" s="66"/>
      <c r="D186" s="66"/>
      <c r="E186" s="66"/>
      <c r="F186" s="69" t="s">
        <v>70</v>
      </c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69"/>
      <c r="CC186" s="69"/>
      <c r="CD186" s="69"/>
      <c r="CE186" s="69"/>
      <c r="CF186" s="69"/>
      <c r="CG186" s="70"/>
      <c r="CH186" s="70"/>
      <c r="CI186" s="70"/>
      <c r="CJ186" s="70"/>
      <c r="CK186" s="70"/>
      <c r="CL186" s="70"/>
      <c r="CM186" s="70"/>
      <c r="CN186" s="70"/>
      <c r="CO186" s="70"/>
      <c r="CP186" s="70"/>
      <c r="CQ186" s="70"/>
      <c r="CR186" s="70"/>
      <c r="CS186" s="70"/>
      <c r="CT186" s="70"/>
      <c r="CU186" s="70"/>
      <c r="CV186" s="70"/>
      <c r="CW186" s="70"/>
      <c r="CX186" s="70"/>
      <c r="CY186" s="70"/>
      <c r="CZ186" s="71"/>
      <c r="DA186" s="43"/>
      <c r="DB186" s="24"/>
    </row>
    <row r="187" spans="1:106" s="7" customFormat="1" ht="21.95" customHeight="1">
      <c r="A187" s="56">
        <v>1</v>
      </c>
      <c r="B187" s="56"/>
      <c r="C187" s="56"/>
      <c r="D187" s="56"/>
      <c r="E187" s="56"/>
      <c r="F187" s="62" t="s">
        <v>156</v>
      </c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1" t="s">
        <v>66</v>
      </c>
      <c r="AC187" s="61"/>
      <c r="AD187" s="61"/>
      <c r="AE187" s="61"/>
      <c r="AF187" s="61"/>
      <c r="AG187" s="61"/>
      <c r="AH187" s="61" t="s">
        <v>71</v>
      </c>
      <c r="AI187" s="61"/>
      <c r="AJ187" s="61"/>
      <c r="AK187" s="61"/>
      <c r="AL187" s="61"/>
      <c r="AM187" s="61"/>
      <c r="AN187" s="61"/>
      <c r="AO187" s="61"/>
      <c r="AP187" s="61"/>
      <c r="AQ187" s="61"/>
      <c r="AR187" s="61"/>
      <c r="AS187" s="58">
        <f>CG136*1.104</f>
        <v>2065.9759200000003</v>
      </c>
      <c r="AT187" s="58"/>
      <c r="AU187" s="58"/>
      <c r="AV187" s="58"/>
      <c r="AW187" s="58"/>
      <c r="AX187" s="58"/>
      <c r="AY187" s="58"/>
      <c r="AZ187" s="58"/>
      <c r="BA187" s="58"/>
      <c r="BB187" s="58"/>
      <c r="BC187" s="58"/>
      <c r="BD187" s="58"/>
      <c r="BE187" s="58"/>
      <c r="BF187" s="58">
        <f>AS187</f>
        <v>2065.9759200000003</v>
      </c>
      <c r="BG187" s="58"/>
      <c r="BH187" s="58"/>
      <c r="BI187" s="58"/>
      <c r="BJ187" s="58"/>
      <c r="BK187" s="58"/>
      <c r="BL187" s="58"/>
      <c r="BM187" s="60">
        <f>AS187*1.059</f>
        <v>2187.8684992800004</v>
      </c>
      <c r="BN187" s="60"/>
      <c r="BO187" s="60"/>
      <c r="BP187" s="60"/>
      <c r="BQ187" s="60"/>
      <c r="BR187" s="60"/>
      <c r="BS187" s="60"/>
      <c r="BT187" s="60"/>
      <c r="BU187" s="60"/>
      <c r="BV187" s="60"/>
      <c r="BW187" s="60"/>
      <c r="BX187" s="60"/>
      <c r="BY187" s="60"/>
      <c r="BZ187" s="60">
        <f>BM187</f>
        <v>2187.8684992800004</v>
      </c>
      <c r="CA187" s="60"/>
      <c r="CB187" s="60"/>
      <c r="CC187" s="60"/>
      <c r="CD187" s="60"/>
      <c r="CE187" s="60"/>
      <c r="CF187" s="63"/>
      <c r="CG187" s="64"/>
      <c r="CH187" s="65"/>
      <c r="CI187" s="65"/>
      <c r="CJ187" s="65"/>
      <c r="CK187" s="65"/>
      <c r="CL187" s="65"/>
      <c r="CM187" s="65"/>
      <c r="CN187" s="65"/>
      <c r="CO187" s="65"/>
      <c r="CP187" s="65"/>
      <c r="CQ187" s="65"/>
      <c r="CR187" s="65"/>
      <c r="CS187" s="65"/>
      <c r="CT187" s="65"/>
      <c r="CU187" s="65"/>
      <c r="CV187" s="65"/>
      <c r="CW187" s="65"/>
      <c r="CX187" s="65"/>
      <c r="CY187" s="65"/>
      <c r="CZ187" s="65"/>
      <c r="DA187" s="24"/>
      <c r="DB187" s="24"/>
    </row>
    <row r="188" spans="1:106" s="7" customFormat="1" ht="12.95" customHeight="1">
      <c r="A188" s="66"/>
      <c r="B188" s="66"/>
      <c r="C188" s="66"/>
      <c r="D188" s="66"/>
      <c r="E188" s="66"/>
      <c r="F188" s="67" t="s">
        <v>72</v>
      </c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  <c r="BX188" s="68"/>
      <c r="BY188" s="68"/>
      <c r="BZ188" s="68"/>
      <c r="CA188" s="68"/>
      <c r="CB188" s="68"/>
      <c r="CC188" s="68"/>
      <c r="CD188" s="68"/>
      <c r="CE188" s="68"/>
      <c r="CF188" s="68"/>
      <c r="CG188" s="45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  <c r="CU188" s="40"/>
      <c r="CV188" s="40"/>
      <c r="CW188" s="40"/>
      <c r="CX188" s="40"/>
      <c r="CY188" s="40"/>
      <c r="CZ188" s="40"/>
      <c r="DA188" s="24"/>
      <c r="DB188" s="24"/>
    </row>
    <row r="189" spans="1:106" s="7" customFormat="1" ht="21.95" customHeight="1">
      <c r="A189" s="56">
        <v>1</v>
      </c>
      <c r="B189" s="56"/>
      <c r="C189" s="56"/>
      <c r="D189" s="56"/>
      <c r="E189" s="56"/>
      <c r="F189" s="62" t="s">
        <v>77</v>
      </c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1" t="s">
        <v>74</v>
      </c>
      <c r="AC189" s="61"/>
      <c r="AD189" s="61"/>
      <c r="AE189" s="61"/>
      <c r="AF189" s="61"/>
      <c r="AG189" s="61"/>
      <c r="AH189" s="61" t="s">
        <v>71</v>
      </c>
      <c r="AI189" s="61"/>
      <c r="AJ189" s="61"/>
      <c r="AK189" s="61"/>
      <c r="AL189" s="61"/>
      <c r="AM189" s="61"/>
      <c r="AN189" s="61"/>
      <c r="AO189" s="61"/>
      <c r="AP189" s="61"/>
      <c r="AQ189" s="61"/>
      <c r="AR189" s="61"/>
      <c r="AS189" s="58">
        <v>100</v>
      </c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>
        <v>100</v>
      </c>
      <c r="BG189" s="58"/>
      <c r="BH189" s="58"/>
      <c r="BI189" s="58"/>
      <c r="BJ189" s="58"/>
      <c r="BK189" s="58"/>
      <c r="BL189" s="58"/>
      <c r="BM189" s="60">
        <v>100</v>
      </c>
      <c r="BN189" s="60"/>
      <c r="BO189" s="60"/>
      <c r="BP189" s="60"/>
      <c r="BQ189" s="60"/>
      <c r="BR189" s="60"/>
      <c r="BS189" s="60"/>
      <c r="BT189" s="60"/>
      <c r="BU189" s="60"/>
      <c r="BV189" s="60"/>
      <c r="BW189" s="60"/>
      <c r="BX189" s="60"/>
      <c r="BY189" s="60"/>
      <c r="BZ189" s="60">
        <v>100</v>
      </c>
      <c r="CA189" s="60"/>
      <c r="CB189" s="60"/>
      <c r="CC189" s="60"/>
      <c r="CD189" s="60"/>
      <c r="CE189" s="60"/>
      <c r="CF189" s="63"/>
      <c r="CG189" s="64"/>
      <c r="CH189" s="65"/>
      <c r="CI189" s="65"/>
      <c r="CJ189" s="65"/>
      <c r="CK189" s="65"/>
      <c r="CL189" s="65"/>
      <c r="CM189" s="65"/>
      <c r="CN189" s="65"/>
      <c r="CO189" s="65"/>
      <c r="CP189" s="65"/>
      <c r="CQ189" s="65"/>
      <c r="CR189" s="65"/>
      <c r="CS189" s="65"/>
      <c r="CT189" s="65"/>
      <c r="CU189" s="65"/>
      <c r="CV189" s="65"/>
      <c r="CW189" s="65"/>
      <c r="CX189" s="65"/>
      <c r="CY189" s="65"/>
      <c r="CZ189" s="65"/>
      <c r="DA189" s="24"/>
      <c r="DB189" s="24"/>
    </row>
    <row r="190" spans="1:106" s="7" customFormat="1" ht="12.95" customHeight="1">
      <c r="A190" s="66" t="s">
        <v>78</v>
      </c>
      <c r="B190" s="66"/>
      <c r="C190" s="66"/>
      <c r="D190" s="66"/>
      <c r="E190" s="66"/>
      <c r="F190" s="72" t="s">
        <v>54</v>
      </c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  <c r="BA190" s="73"/>
      <c r="BB190" s="73"/>
      <c r="BC190" s="73"/>
      <c r="BD190" s="73"/>
      <c r="BE190" s="73"/>
      <c r="BF190" s="73"/>
      <c r="BG190" s="73"/>
      <c r="BH190" s="73"/>
      <c r="BI190" s="73"/>
      <c r="BJ190" s="73"/>
      <c r="BK190" s="73"/>
      <c r="BL190" s="73"/>
      <c r="BM190" s="73"/>
      <c r="BN190" s="73"/>
      <c r="BO190" s="73"/>
      <c r="BP190" s="73"/>
      <c r="BQ190" s="73"/>
      <c r="BR190" s="73"/>
      <c r="BS190" s="73"/>
      <c r="BT190" s="73"/>
      <c r="BU190" s="73"/>
      <c r="BV190" s="73"/>
      <c r="BW190" s="73"/>
      <c r="BX190" s="73"/>
      <c r="BY190" s="73"/>
      <c r="BZ190" s="73"/>
      <c r="CA190" s="73"/>
      <c r="CB190" s="73"/>
      <c r="CC190" s="73"/>
      <c r="CD190" s="73"/>
      <c r="CE190" s="73"/>
      <c r="CF190" s="73"/>
      <c r="CG190" s="44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24"/>
      <c r="DB190" s="24"/>
    </row>
    <row r="191" spans="1:106" s="7" customFormat="1" ht="12.95" customHeight="1">
      <c r="A191" s="66"/>
      <c r="B191" s="66"/>
      <c r="C191" s="66"/>
      <c r="D191" s="66"/>
      <c r="E191" s="66"/>
      <c r="F191" s="72" t="s">
        <v>64</v>
      </c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3"/>
      <c r="AC191" s="73"/>
      <c r="AD191" s="73"/>
      <c r="AE191" s="73"/>
      <c r="AF191" s="73"/>
      <c r="AG191" s="73"/>
      <c r="AH191" s="73"/>
      <c r="AI191" s="73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/>
      <c r="AV191" s="73"/>
      <c r="AW191" s="73"/>
      <c r="AX191" s="73"/>
      <c r="AY191" s="73"/>
      <c r="AZ191" s="73"/>
      <c r="BA191" s="73"/>
      <c r="BB191" s="73"/>
      <c r="BC191" s="73"/>
      <c r="BD191" s="73"/>
      <c r="BE191" s="73"/>
      <c r="BF191" s="73"/>
      <c r="BG191" s="73"/>
      <c r="BH191" s="73"/>
      <c r="BI191" s="73"/>
      <c r="BJ191" s="73"/>
      <c r="BK191" s="73"/>
      <c r="BL191" s="73"/>
      <c r="BM191" s="73"/>
      <c r="BN191" s="73"/>
      <c r="BO191" s="73"/>
      <c r="BP191" s="73"/>
      <c r="BQ191" s="73"/>
      <c r="BR191" s="73"/>
      <c r="BS191" s="73"/>
      <c r="BT191" s="73"/>
      <c r="BU191" s="73"/>
      <c r="BV191" s="73"/>
      <c r="BW191" s="73"/>
      <c r="BX191" s="73"/>
      <c r="BY191" s="73"/>
      <c r="BZ191" s="73"/>
      <c r="CA191" s="73"/>
      <c r="CB191" s="73"/>
      <c r="CC191" s="73"/>
      <c r="CD191" s="73"/>
      <c r="CE191" s="73"/>
      <c r="CF191" s="73"/>
      <c r="CG191" s="44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24"/>
      <c r="DB191" s="24"/>
    </row>
    <row r="192" spans="1:106" s="7" customFormat="1" ht="33" customHeight="1">
      <c r="A192" s="61">
        <v>1</v>
      </c>
      <c r="B192" s="61"/>
      <c r="C192" s="61"/>
      <c r="D192" s="61"/>
      <c r="E192" s="61"/>
      <c r="F192" s="62" t="s">
        <v>86</v>
      </c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1" t="s">
        <v>66</v>
      </c>
      <c r="AC192" s="61"/>
      <c r="AD192" s="61"/>
      <c r="AE192" s="61"/>
      <c r="AF192" s="61"/>
      <c r="AG192" s="61"/>
      <c r="AH192" s="61" t="s">
        <v>67</v>
      </c>
      <c r="AI192" s="61"/>
      <c r="AJ192" s="61"/>
      <c r="AK192" s="61"/>
      <c r="AL192" s="61"/>
      <c r="AM192" s="61"/>
      <c r="AN192" s="61"/>
      <c r="AO192" s="61"/>
      <c r="AP192" s="61"/>
      <c r="AQ192" s="61"/>
      <c r="AR192" s="61"/>
      <c r="AS192" s="58">
        <f>CG150*1.104</f>
        <v>1571544.0000000002</v>
      </c>
      <c r="AT192" s="58"/>
      <c r="AU192" s="58"/>
      <c r="AV192" s="58"/>
      <c r="AW192" s="58"/>
      <c r="AX192" s="58"/>
      <c r="AY192" s="58"/>
      <c r="AZ192" s="58"/>
      <c r="BA192" s="58"/>
      <c r="BB192" s="58"/>
      <c r="BC192" s="58"/>
      <c r="BD192" s="58"/>
      <c r="BE192" s="58"/>
      <c r="BF192" s="58">
        <f>AS192</f>
        <v>1571544.0000000002</v>
      </c>
      <c r="BG192" s="58"/>
      <c r="BH192" s="58"/>
      <c r="BI192" s="58"/>
      <c r="BJ192" s="58"/>
      <c r="BK192" s="58"/>
      <c r="BL192" s="58"/>
      <c r="BM192" s="60">
        <f>AS192*1.059</f>
        <v>1664265.0960000001</v>
      </c>
      <c r="BN192" s="60"/>
      <c r="BO192" s="60"/>
      <c r="BP192" s="60"/>
      <c r="BQ192" s="60"/>
      <c r="BR192" s="60"/>
      <c r="BS192" s="60"/>
      <c r="BT192" s="60"/>
      <c r="BU192" s="60"/>
      <c r="BV192" s="60"/>
      <c r="BW192" s="60"/>
      <c r="BX192" s="60"/>
      <c r="BY192" s="60"/>
      <c r="BZ192" s="60">
        <f>BM192</f>
        <v>1664265.0960000001</v>
      </c>
      <c r="CA192" s="60"/>
      <c r="CB192" s="60"/>
      <c r="CC192" s="60"/>
      <c r="CD192" s="60"/>
      <c r="CE192" s="60"/>
      <c r="CF192" s="63"/>
      <c r="CG192" s="64"/>
      <c r="CH192" s="65"/>
      <c r="CI192" s="65"/>
      <c r="CJ192" s="65"/>
      <c r="CK192" s="65"/>
      <c r="CL192" s="65"/>
      <c r="CM192" s="65"/>
      <c r="CN192" s="65"/>
      <c r="CO192" s="65"/>
      <c r="CP192" s="65"/>
      <c r="CQ192" s="65"/>
      <c r="CR192" s="65"/>
      <c r="CS192" s="65"/>
      <c r="CT192" s="65"/>
      <c r="CU192" s="65"/>
      <c r="CV192" s="65"/>
      <c r="CW192" s="65"/>
      <c r="CX192" s="65"/>
      <c r="CY192" s="65"/>
      <c r="CZ192" s="65"/>
      <c r="DA192" s="38"/>
      <c r="DB192" s="38"/>
    </row>
    <row r="193" spans="1:106" s="7" customFormat="1" ht="12.95" customHeight="1">
      <c r="A193" s="66"/>
      <c r="B193" s="66"/>
      <c r="C193" s="66"/>
      <c r="D193" s="66"/>
      <c r="E193" s="66"/>
      <c r="F193" s="72" t="s">
        <v>68</v>
      </c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73"/>
      <c r="AE193" s="7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  <c r="BA193" s="73"/>
      <c r="BB193" s="73"/>
      <c r="BC193" s="73"/>
      <c r="BD193" s="73"/>
      <c r="BE193" s="73"/>
      <c r="BF193" s="73"/>
      <c r="BG193" s="73"/>
      <c r="BH193" s="73"/>
      <c r="BI193" s="73"/>
      <c r="BJ193" s="73"/>
      <c r="BK193" s="73"/>
      <c r="BL193" s="73"/>
      <c r="BM193" s="73"/>
      <c r="BN193" s="73"/>
      <c r="BO193" s="73"/>
      <c r="BP193" s="73"/>
      <c r="BQ193" s="73"/>
      <c r="BR193" s="73"/>
      <c r="BS193" s="73"/>
      <c r="BT193" s="73"/>
      <c r="BU193" s="73"/>
      <c r="BV193" s="73"/>
      <c r="BW193" s="73"/>
      <c r="BX193" s="73"/>
      <c r="BY193" s="73"/>
      <c r="BZ193" s="73"/>
      <c r="CA193" s="73"/>
      <c r="CB193" s="73"/>
      <c r="CC193" s="73"/>
      <c r="CD193" s="73"/>
      <c r="CE193" s="73"/>
      <c r="CF193" s="73"/>
      <c r="CG193" s="44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24"/>
      <c r="DB193" s="24"/>
    </row>
    <row r="194" spans="1:106" s="7" customFormat="1" ht="21.95" customHeight="1">
      <c r="A194" s="61">
        <v>1</v>
      </c>
      <c r="B194" s="61"/>
      <c r="C194" s="61"/>
      <c r="D194" s="61"/>
      <c r="E194" s="61"/>
      <c r="F194" s="62" t="s">
        <v>87</v>
      </c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1" t="s">
        <v>80</v>
      </c>
      <c r="AC194" s="61"/>
      <c r="AD194" s="61"/>
      <c r="AE194" s="61"/>
      <c r="AF194" s="61"/>
      <c r="AG194" s="61"/>
      <c r="AH194" s="61" t="s">
        <v>81</v>
      </c>
      <c r="AI194" s="61"/>
      <c r="AJ194" s="61"/>
      <c r="AK194" s="61"/>
      <c r="AL194" s="61"/>
      <c r="AM194" s="61"/>
      <c r="AN194" s="61"/>
      <c r="AO194" s="61"/>
      <c r="AP194" s="61"/>
      <c r="AQ194" s="61"/>
      <c r="AR194" s="61"/>
      <c r="AS194" s="58">
        <f>AS192/AS196</f>
        <v>4</v>
      </c>
      <c r="AT194" s="58"/>
      <c r="AU194" s="58"/>
      <c r="AV194" s="58"/>
      <c r="AW194" s="58"/>
      <c r="AX194" s="58"/>
      <c r="AY194" s="58"/>
      <c r="AZ194" s="58"/>
      <c r="BA194" s="58"/>
      <c r="BB194" s="58"/>
      <c r="BC194" s="58"/>
      <c r="BD194" s="58"/>
      <c r="BE194" s="58"/>
      <c r="BF194" s="58">
        <f>AS194</f>
        <v>4</v>
      </c>
      <c r="BG194" s="58"/>
      <c r="BH194" s="58"/>
      <c r="BI194" s="58"/>
      <c r="BJ194" s="58"/>
      <c r="BK194" s="58"/>
      <c r="BL194" s="58"/>
      <c r="BM194" s="60">
        <f>BM192/BM196</f>
        <v>4</v>
      </c>
      <c r="BN194" s="60"/>
      <c r="BO194" s="60"/>
      <c r="BP194" s="60"/>
      <c r="BQ194" s="60"/>
      <c r="BR194" s="60"/>
      <c r="BS194" s="60"/>
      <c r="BT194" s="60"/>
      <c r="BU194" s="60"/>
      <c r="BV194" s="60"/>
      <c r="BW194" s="60"/>
      <c r="BX194" s="60"/>
      <c r="BY194" s="60"/>
      <c r="BZ194" s="60">
        <f>BM194</f>
        <v>4</v>
      </c>
      <c r="CA194" s="60"/>
      <c r="CB194" s="60"/>
      <c r="CC194" s="60"/>
      <c r="CD194" s="60"/>
      <c r="CE194" s="60"/>
      <c r="CF194" s="63"/>
      <c r="CG194" s="64"/>
      <c r="CH194" s="65"/>
      <c r="CI194" s="65"/>
      <c r="CJ194" s="65"/>
      <c r="CK194" s="65"/>
      <c r="CL194" s="65"/>
      <c r="CM194" s="65"/>
      <c r="CN194" s="65"/>
      <c r="CO194" s="65"/>
      <c r="CP194" s="65"/>
      <c r="CQ194" s="65"/>
      <c r="CR194" s="65"/>
      <c r="CS194" s="65"/>
      <c r="CT194" s="65"/>
      <c r="CU194" s="65"/>
      <c r="CV194" s="65"/>
      <c r="CW194" s="65"/>
      <c r="CX194" s="65"/>
      <c r="CY194" s="65"/>
      <c r="CZ194" s="65"/>
      <c r="DA194" s="38"/>
      <c r="DB194" s="38"/>
    </row>
    <row r="195" spans="1:106" s="7" customFormat="1" ht="12.95" customHeight="1">
      <c r="A195" s="66"/>
      <c r="B195" s="66"/>
      <c r="C195" s="66"/>
      <c r="D195" s="66"/>
      <c r="E195" s="66"/>
      <c r="F195" s="69" t="s">
        <v>70</v>
      </c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  <c r="BX195" s="69"/>
      <c r="BY195" s="69"/>
      <c r="BZ195" s="69"/>
      <c r="CA195" s="69"/>
      <c r="CB195" s="69"/>
      <c r="CC195" s="69"/>
      <c r="CD195" s="69"/>
      <c r="CE195" s="69"/>
      <c r="CF195" s="69"/>
      <c r="CG195" s="70"/>
      <c r="CH195" s="70"/>
      <c r="CI195" s="70"/>
      <c r="CJ195" s="70"/>
      <c r="CK195" s="70"/>
      <c r="CL195" s="70"/>
      <c r="CM195" s="70"/>
      <c r="CN195" s="70"/>
      <c r="CO195" s="70"/>
      <c r="CP195" s="70"/>
      <c r="CQ195" s="70"/>
      <c r="CR195" s="70"/>
      <c r="CS195" s="70"/>
      <c r="CT195" s="70"/>
      <c r="CU195" s="70"/>
      <c r="CV195" s="70"/>
      <c r="CW195" s="70"/>
      <c r="CX195" s="70"/>
      <c r="CY195" s="70"/>
      <c r="CZ195" s="71"/>
      <c r="DA195" s="43"/>
      <c r="DB195" s="24"/>
    </row>
    <row r="196" spans="1:106" s="7" customFormat="1" ht="12.95" customHeight="1">
      <c r="A196" s="61">
        <v>1</v>
      </c>
      <c r="B196" s="61"/>
      <c r="C196" s="61"/>
      <c r="D196" s="61"/>
      <c r="E196" s="61"/>
      <c r="F196" s="62" t="s">
        <v>88</v>
      </c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1" t="s">
        <v>66</v>
      </c>
      <c r="AC196" s="61"/>
      <c r="AD196" s="61"/>
      <c r="AE196" s="61"/>
      <c r="AF196" s="61"/>
      <c r="AG196" s="61"/>
      <c r="AH196" s="61" t="s">
        <v>71</v>
      </c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58">
        <f>CG154*1.104</f>
        <v>392886.00000000006</v>
      </c>
      <c r="AT196" s="58"/>
      <c r="AU196" s="58"/>
      <c r="AV196" s="58"/>
      <c r="AW196" s="58"/>
      <c r="AX196" s="58"/>
      <c r="AY196" s="58"/>
      <c r="AZ196" s="58"/>
      <c r="BA196" s="58"/>
      <c r="BB196" s="58"/>
      <c r="BC196" s="58"/>
      <c r="BD196" s="58"/>
      <c r="BE196" s="58"/>
      <c r="BF196" s="58">
        <f>AS196</f>
        <v>392886.00000000006</v>
      </c>
      <c r="BG196" s="58"/>
      <c r="BH196" s="58"/>
      <c r="BI196" s="58"/>
      <c r="BJ196" s="58"/>
      <c r="BK196" s="58"/>
      <c r="BL196" s="58"/>
      <c r="BM196" s="60">
        <f>BF196*1.059</f>
        <v>416066.27400000003</v>
      </c>
      <c r="BN196" s="60"/>
      <c r="BO196" s="60"/>
      <c r="BP196" s="60"/>
      <c r="BQ196" s="60"/>
      <c r="BR196" s="60"/>
      <c r="BS196" s="60"/>
      <c r="BT196" s="60"/>
      <c r="BU196" s="60"/>
      <c r="BV196" s="60"/>
      <c r="BW196" s="60"/>
      <c r="BX196" s="60"/>
      <c r="BY196" s="60"/>
      <c r="BZ196" s="60">
        <f>BM196</f>
        <v>416066.27400000003</v>
      </c>
      <c r="CA196" s="60"/>
      <c r="CB196" s="60"/>
      <c r="CC196" s="60"/>
      <c r="CD196" s="60"/>
      <c r="CE196" s="60"/>
      <c r="CF196" s="63"/>
      <c r="CG196" s="64"/>
      <c r="CH196" s="65"/>
      <c r="CI196" s="65"/>
      <c r="CJ196" s="65"/>
      <c r="CK196" s="65"/>
      <c r="CL196" s="65"/>
      <c r="CM196" s="65"/>
      <c r="CN196" s="65"/>
      <c r="CO196" s="65"/>
      <c r="CP196" s="65"/>
      <c r="CQ196" s="65"/>
      <c r="CR196" s="65"/>
      <c r="CS196" s="65"/>
      <c r="CT196" s="65"/>
      <c r="CU196" s="65"/>
      <c r="CV196" s="65"/>
      <c r="CW196" s="65"/>
      <c r="CX196" s="65"/>
      <c r="CY196" s="65"/>
      <c r="CZ196" s="65"/>
      <c r="DA196" s="38"/>
      <c r="DB196" s="38"/>
    </row>
    <row r="197" spans="1:106" s="7" customFormat="1" ht="12.95" customHeight="1">
      <c r="A197" s="66"/>
      <c r="B197" s="66"/>
      <c r="C197" s="66"/>
      <c r="D197" s="66"/>
      <c r="E197" s="66"/>
      <c r="F197" s="67" t="s">
        <v>72</v>
      </c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68"/>
      <c r="BU197" s="68"/>
      <c r="BV197" s="68"/>
      <c r="BW197" s="68"/>
      <c r="BX197" s="68"/>
      <c r="BY197" s="68"/>
      <c r="BZ197" s="68"/>
      <c r="CA197" s="68"/>
      <c r="CB197" s="68"/>
      <c r="CC197" s="68"/>
      <c r="CD197" s="68"/>
      <c r="CE197" s="68"/>
      <c r="CF197" s="68"/>
      <c r="CG197" s="45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  <c r="CU197" s="40"/>
      <c r="CV197" s="40"/>
      <c r="CW197" s="40"/>
      <c r="CX197" s="40"/>
      <c r="CY197" s="40"/>
      <c r="CZ197" s="40"/>
      <c r="DA197" s="24"/>
      <c r="DB197" s="24"/>
    </row>
    <row r="198" spans="1:106" s="7" customFormat="1" ht="33" customHeight="1">
      <c r="A198" s="61">
        <v>1</v>
      </c>
      <c r="B198" s="61"/>
      <c r="C198" s="61"/>
      <c r="D198" s="61"/>
      <c r="E198" s="61"/>
      <c r="F198" s="62" t="s">
        <v>89</v>
      </c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1" t="s">
        <v>74</v>
      </c>
      <c r="AC198" s="61"/>
      <c r="AD198" s="61"/>
      <c r="AE198" s="61"/>
      <c r="AF198" s="61"/>
      <c r="AG198" s="61"/>
      <c r="AH198" s="61" t="s">
        <v>71</v>
      </c>
      <c r="AI198" s="61"/>
      <c r="AJ198" s="61"/>
      <c r="AK198" s="61"/>
      <c r="AL198" s="61"/>
      <c r="AM198" s="61"/>
      <c r="AN198" s="61"/>
      <c r="AO198" s="61"/>
      <c r="AP198" s="61"/>
      <c r="AQ198" s="61"/>
      <c r="AR198" s="61"/>
      <c r="AS198" s="58">
        <v>100</v>
      </c>
      <c r="AT198" s="58"/>
      <c r="AU198" s="58"/>
      <c r="AV198" s="58"/>
      <c r="AW198" s="58"/>
      <c r="AX198" s="58"/>
      <c r="AY198" s="58"/>
      <c r="AZ198" s="58"/>
      <c r="BA198" s="58"/>
      <c r="BB198" s="58"/>
      <c r="BC198" s="58"/>
      <c r="BD198" s="58"/>
      <c r="BE198" s="58"/>
      <c r="BF198" s="58">
        <f>AS198</f>
        <v>100</v>
      </c>
      <c r="BG198" s="58"/>
      <c r="BH198" s="58"/>
      <c r="BI198" s="58"/>
      <c r="BJ198" s="58"/>
      <c r="BK198" s="58"/>
      <c r="BL198" s="58"/>
      <c r="BM198" s="60">
        <v>100</v>
      </c>
      <c r="BN198" s="60"/>
      <c r="BO198" s="60"/>
      <c r="BP198" s="60"/>
      <c r="BQ198" s="60"/>
      <c r="BR198" s="60"/>
      <c r="BS198" s="60"/>
      <c r="BT198" s="60"/>
      <c r="BU198" s="60"/>
      <c r="BV198" s="60"/>
      <c r="BW198" s="60"/>
      <c r="BX198" s="60"/>
      <c r="BY198" s="60"/>
      <c r="BZ198" s="60">
        <v>100</v>
      </c>
      <c r="CA198" s="60"/>
      <c r="CB198" s="60"/>
      <c r="CC198" s="60"/>
      <c r="CD198" s="60"/>
      <c r="CE198" s="60"/>
      <c r="CF198" s="63"/>
      <c r="CG198" s="64"/>
      <c r="CH198" s="65"/>
      <c r="CI198" s="65"/>
      <c r="CJ198" s="65"/>
      <c r="CK198" s="65"/>
      <c r="CL198" s="65"/>
      <c r="CM198" s="65"/>
      <c r="CN198" s="65"/>
      <c r="CO198" s="65"/>
      <c r="CP198" s="65"/>
      <c r="CQ198" s="65"/>
      <c r="CR198" s="65"/>
      <c r="CS198" s="65"/>
      <c r="CT198" s="65"/>
      <c r="CU198" s="65"/>
      <c r="CV198" s="65"/>
      <c r="CW198" s="65"/>
      <c r="CX198" s="65"/>
      <c r="CY198" s="65"/>
      <c r="CZ198" s="65"/>
      <c r="DA198" s="38"/>
      <c r="DB198" s="38"/>
    </row>
    <row r="199" spans="1:106" s="7" customFormat="1" ht="12.95" customHeight="1">
      <c r="A199" s="61" t="s">
        <v>84</v>
      </c>
      <c r="B199" s="61"/>
      <c r="C199" s="61"/>
      <c r="D199" s="61"/>
      <c r="E199" s="61"/>
      <c r="F199" s="74" t="s">
        <v>55</v>
      </c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75"/>
      <c r="AC199" s="75"/>
      <c r="AD199" s="75"/>
      <c r="AE199" s="75"/>
      <c r="AF199" s="75"/>
      <c r="AG199" s="75"/>
      <c r="AH199" s="75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75"/>
      <c r="BM199" s="75"/>
      <c r="BN199" s="75"/>
      <c r="BO199" s="75"/>
      <c r="BP199" s="75"/>
      <c r="BQ199" s="75"/>
      <c r="BR199" s="75"/>
      <c r="BS199" s="75"/>
      <c r="BT199" s="75"/>
      <c r="BU199" s="75"/>
      <c r="BV199" s="75"/>
      <c r="BW199" s="75"/>
      <c r="BX199" s="75"/>
      <c r="BY199" s="75"/>
      <c r="BZ199" s="75"/>
      <c r="CA199" s="75"/>
      <c r="CB199" s="75"/>
      <c r="CC199" s="75"/>
      <c r="CD199" s="75"/>
      <c r="CE199" s="75"/>
      <c r="CF199" s="75"/>
      <c r="CG199" s="46"/>
      <c r="CH199" s="41"/>
      <c r="CI199" s="41"/>
      <c r="CJ199" s="41"/>
      <c r="CK199" s="41"/>
      <c r="CL199" s="41"/>
      <c r="CM199" s="41"/>
      <c r="CN199" s="41"/>
      <c r="CO199" s="41"/>
      <c r="CP199" s="41"/>
      <c r="CQ199" s="41"/>
      <c r="CR199" s="41"/>
      <c r="CS199" s="41"/>
      <c r="CT199" s="41"/>
      <c r="CU199" s="41"/>
      <c r="CV199" s="41"/>
      <c r="CW199" s="41"/>
      <c r="CX199" s="41"/>
      <c r="CY199" s="41"/>
      <c r="CZ199" s="41"/>
      <c r="DA199" s="38"/>
      <c r="DB199" s="38"/>
    </row>
    <row r="200" spans="1:106" s="7" customFormat="1" ht="12.95" customHeight="1">
      <c r="A200" s="66"/>
      <c r="B200" s="66"/>
      <c r="C200" s="66"/>
      <c r="D200" s="66"/>
      <c r="E200" s="66"/>
      <c r="F200" s="72" t="s">
        <v>64</v>
      </c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/>
      <c r="AD200" s="73"/>
      <c r="AE200" s="73"/>
      <c r="AF200" s="73"/>
      <c r="AG200" s="73"/>
      <c r="AH200" s="73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  <c r="AX200" s="73"/>
      <c r="AY200" s="73"/>
      <c r="AZ200" s="73"/>
      <c r="BA200" s="73"/>
      <c r="BB200" s="73"/>
      <c r="BC200" s="73"/>
      <c r="BD200" s="73"/>
      <c r="BE200" s="73"/>
      <c r="BF200" s="73"/>
      <c r="BG200" s="73"/>
      <c r="BH200" s="73"/>
      <c r="BI200" s="73"/>
      <c r="BJ200" s="73"/>
      <c r="BK200" s="73"/>
      <c r="BL200" s="73"/>
      <c r="BM200" s="73"/>
      <c r="BN200" s="73"/>
      <c r="BO200" s="73"/>
      <c r="BP200" s="73"/>
      <c r="BQ200" s="73"/>
      <c r="BR200" s="73"/>
      <c r="BS200" s="73"/>
      <c r="BT200" s="73"/>
      <c r="BU200" s="73"/>
      <c r="BV200" s="73"/>
      <c r="BW200" s="73"/>
      <c r="BX200" s="73"/>
      <c r="BY200" s="73"/>
      <c r="BZ200" s="73"/>
      <c r="CA200" s="73"/>
      <c r="CB200" s="73"/>
      <c r="CC200" s="73"/>
      <c r="CD200" s="73"/>
      <c r="CE200" s="73"/>
      <c r="CF200" s="73"/>
      <c r="CG200" s="44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24"/>
      <c r="DB200" s="24"/>
    </row>
    <row r="201" spans="1:106" s="7" customFormat="1" ht="12.95" customHeight="1">
      <c r="A201" s="61">
        <v>1</v>
      </c>
      <c r="B201" s="61"/>
      <c r="C201" s="61"/>
      <c r="D201" s="61"/>
      <c r="E201" s="61"/>
      <c r="F201" s="62" t="s">
        <v>90</v>
      </c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1" t="s">
        <v>66</v>
      </c>
      <c r="AC201" s="61"/>
      <c r="AD201" s="61"/>
      <c r="AE201" s="61"/>
      <c r="AF201" s="61"/>
      <c r="AG201" s="61"/>
      <c r="AH201" s="61" t="s">
        <v>67</v>
      </c>
      <c r="AI201" s="61"/>
      <c r="AJ201" s="61"/>
      <c r="AK201" s="61"/>
      <c r="AL201" s="61"/>
      <c r="AM201" s="61"/>
      <c r="AN201" s="61"/>
      <c r="AO201" s="61"/>
      <c r="AP201" s="61"/>
      <c r="AQ201" s="61"/>
      <c r="AR201" s="61"/>
      <c r="AS201" s="58">
        <f>CG159*1.104</f>
        <v>3040333.2</v>
      </c>
      <c r="AT201" s="58"/>
      <c r="AU201" s="58"/>
      <c r="AV201" s="58"/>
      <c r="AW201" s="58"/>
      <c r="AX201" s="58"/>
      <c r="AY201" s="58"/>
      <c r="AZ201" s="58"/>
      <c r="BA201" s="58"/>
      <c r="BB201" s="58"/>
      <c r="BC201" s="58"/>
      <c r="BD201" s="58"/>
      <c r="BE201" s="58"/>
      <c r="BF201" s="58">
        <f>AS201</f>
        <v>3040333.2</v>
      </c>
      <c r="BG201" s="58"/>
      <c r="BH201" s="58"/>
      <c r="BI201" s="58"/>
      <c r="BJ201" s="58"/>
      <c r="BK201" s="58"/>
      <c r="BL201" s="58"/>
      <c r="BM201" s="60">
        <f>AS201*1.059</f>
        <v>3219712.8588</v>
      </c>
      <c r="BN201" s="60"/>
      <c r="BO201" s="60"/>
      <c r="BP201" s="60"/>
      <c r="BQ201" s="60"/>
      <c r="BR201" s="60"/>
      <c r="BS201" s="60"/>
      <c r="BT201" s="60"/>
      <c r="BU201" s="60"/>
      <c r="BV201" s="60"/>
      <c r="BW201" s="60"/>
      <c r="BX201" s="60"/>
      <c r="BY201" s="60"/>
      <c r="BZ201" s="60">
        <f>BM201</f>
        <v>3219712.8588</v>
      </c>
      <c r="CA201" s="60"/>
      <c r="CB201" s="60"/>
      <c r="CC201" s="60"/>
      <c r="CD201" s="60"/>
      <c r="CE201" s="60"/>
      <c r="CF201" s="63"/>
      <c r="CG201" s="64"/>
      <c r="CH201" s="65"/>
      <c r="CI201" s="65"/>
      <c r="CJ201" s="65"/>
      <c r="CK201" s="65"/>
      <c r="CL201" s="65"/>
      <c r="CM201" s="65"/>
      <c r="CN201" s="65"/>
      <c r="CO201" s="65"/>
      <c r="CP201" s="65"/>
      <c r="CQ201" s="65"/>
      <c r="CR201" s="65"/>
      <c r="CS201" s="65"/>
      <c r="CT201" s="65"/>
      <c r="CU201" s="65"/>
      <c r="CV201" s="65"/>
      <c r="CW201" s="65"/>
      <c r="CX201" s="65"/>
      <c r="CY201" s="65"/>
      <c r="CZ201" s="65"/>
      <c r="DA201" s="38"/>
      <c r="DB201" s="38"/>
    </row>
    <row r="202" spans="1:106" s="7" customFormat="1" ht="12.95" customHeight="1">
      <c r="A202" s="66"/>
      <c r="B202" s="66"/>
      <c r="C202" s="66"/>
      <c r="D202" s="66"/>
      <c r="E202" s="66"/>
      <c r="F202" s="72" t="s">
        <v>68</v>
      </c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/>
      <c r="AD202" s="73"/>
      <c r="AE202" s="73"/>
      <c r="AF202" s="73"/>
      <c r="AG202" s="73"/>
      <c r="AH202" s="73"/>
      <c r="AI202" s="73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/>
      <c r="AV202" s="73"/>
      <c r="AW202" s="73"/>
      <c r="AX202" s="73"/>
      <c r="AY202" s="73"/>
      <c r="AZ202" s="73"/>
      <c r="BA202" s="73"/>
      <c r="BB202" s="73"/>
      <c r="BC202" s="73"/>
      <c r="BD202" s="73"/>
      <c r="BE202" s="73"/>
      <c r="BF202" s="73"/>
      <c r="BG202" s="73"/>
      <c r="BH202" s="73"/>
      <c r="BI202" s="73"/>
      <c r="BJ202" s="73"/>
      <c r="BK202" s="73"/>
      <c r="BL202" s="73"/>
      <c r="BM202" s="73"/>
      <c r="BN202" s="73"/>
      <c r="BO202" s="73"/>
      <c r="BP202" s="73"/>
      <c r="BQ202" s="73"/>
      <c r="BR202" s="73"/>
      <c r="BS202" s="73"/>
      <c r="BT202" s="73"/>
      <c r="BU202" s="73"/>
      <c r="BV202" s="73"/>
      <c r="BW202" s="73"/>
      <c r="BX202" s="73"/>
      <c r="BY202" s="73"/>
      <c r="BZ202" s="73"/>
      <c r="CA202" s="73"/>
      <c r="CB202" s="73"/>
      <c r="CC202" s="73"/>
      <c r="CD202" s="73"/>
      <c r="CE202" s="73"/>
      <c r="CF202" s="73"/>
      <c r="CG202" s="44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24"/>
      <c r="DB202" s="24"/>
    </row>
    <row r="203" spans="1:106" s="7" customFormat="1" ht="12.95" customHeight="1">
      <c r="A203" s="61">
        <v>1</v>
      </c>
      <c r="B203" s="61"/>
      <c r="C203" s="61"/>
      <c r="D203" s="61"/>
      <c r="E203" s="61"/>
      <c r="F203" s="62" t="s">
        <v>91</v>
      </c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1" t="s">
        <v>80</v>
      </c>
      <c r="AC203" s="61"/>
      <c r="AD203" s="61"/>
      <c r="AE203" s="61"/>
      <c r="AF203" s="61"/>
      <c r="AG203" s="61"/>
      <c r="AH203" s="61" t="s">
        <v>69</v>
      </c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58">
        <f>AS201/AS205</f>
        <v>5</v>
      </c>
      <c r="AT203" s="58"/>
      <c r="AU203" s="58"/>
      <c r="AV203" s="58"/>
      <c r="AW203" s="58"/>
      <c r="AX203" s="58"/>
      <c r="AY203" s="58"/>
      <c r="AZ203" s="58"/>
      <c r="BA203" s="58"/>
      <c r="BB203" s="58"/>
      <c r="BC203" s="58"/>
      <c r="BD203" s="58"/>
      <c r="BE203" s="58"/>
      <c r="BF203" s="58">
        <f>AS203</f>
        <v>5</v>
      </c>
      <c r="BG203" s="58"/>
      <c r="BH203" s="58"/>
      <c r="BI203" s="58"/>
      <c r="BJ203" s="58"/>
      <c r="BK203" s="58"/>
      <c r="BL203" s="58"/>
      <c r="BM203" s="60">
        <f>BM201/BM205</f>
        <v>5</v>
      </c>
      <c r="BN203" s="60"/>
      <c r="BO203" s="60"/>
      <c r="BP203" s="60"/>
      <c r="BQ203" s="60"/>
      <c r="BR203" s="60"/>
      <c r="BS203" s="60"/>
      <c r="BT203" s="60"/>
      <c r="BU203" s="60"/>
      <c r="BV203" s="60"/>
      <c r="BW203" s="60"/>
      <c r="BX203" s="60"/>
      <c r="BY203" s="60"/>
      <c r="BZ203" s="60">
        <f>BM203</f>
        <v>5</v>
      </c>
      <c r="CA203" s="60"/>
      <c r="CB203" s="60"/>
      <c r="CC203" s="60"/>
      <c r="CD203" s="60"/>
      <c r="CE203" s="60"/>
      <c r="CF203" s="63"/>
      <c r="CG203" s="64"/>
      <c r="CH203" s="65"/>
      <c r="CI203" s="65"/>
      <c r="CJ203" s="65"/>
      <c r="CK203" s="65"/>
      <c r="CL203" s="65"/>
      <c r="CM203" s="65"/>
      <c r="CN203" s="65"/>
      <c r="CO203" s="65"/>
      <c r="CP203" s="65"/>
      <c r="CQ203" s="65"/>
      <c r="CR203" s="65"/>
      <c r="CS203" s="65"/>
      <c r="CT203" s="65"/>
      <c r="CU203" s="65"/>
      <c r="CV203" s="65"/>
      <c r="CW203" s="65"/>
      <c r="CX203" s="65"/>
      <c r="CY203" s="65"/>
      <c r="CZ203" s="65"/>
      <c r="DA203" s="38"/>
      <c r="DB203" s="38"/>
    </row>
    <row r="204" spans="1:106" s="7" customFormat="1" ht="12.95" customHeight="1">
      <c r="A204" s="66"/>
      <c r="B204" s="66"/>
      <c r="C204" s="66"/>
      <c r="D204" s="66"/>
      <c r="E204" s="66"/>
      <c r="F204" s="69" t="s">
        <v>70</v>
      </c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  <c r="AQ204" s="69"/>
      <c r="AR204" s="69"/>
      <c r="AS204" s="69"/>
      <c r="AT204" s="69"/>
      <c r="AU204" s="69"/>
      <c r="AV204" s="69"/>
      <c r="AW204" s="69"/>
      <c r="AX204" s="69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  <c r="BX204" s="69"/>
      <c r="BY204" s="69"/>
      <c r="BZ204" s="69"/>
      <c r="CA204" s="69"/>
      <c r="CB204" s="69"/>
      <c r="CC204" s="69"/>
      <c r="CD204" s="69"/>
      <c r="CE204" s="69"/>
      <c r="CF204" s="69"/>
      <c r="CG204" s="70"/>
      <c r="CH204" s="70"/>
      <c r="CI204" s="70"/>
      <c r="CJ204" s="70"/>
      <c r="CK204" s="70"/>
      <c r="CL204" s="70"/>
      <c r="CM204" s="70"/>
      <c r="CN204" s="70"/>
      <c r="CO204" s="70"/>
      <c r="CP204" s="70"/>
      <c r="CQ204" s="70"/>
      <c r="CR204" s="70"/>
      <c r="CS204" s="70"/>
      <c r="CT204" s="70"/>
      <c r="CU204" s="70"/>
      <c r="CV204" s="70"/>
      <c r="CW204" s="70"/>
      <c r="CX204" s="70"/>
      <c r="CY204" s="70"/>
      <c r="CZ204" s="71"/>
      <c r="DA204" s="43"/>
      <c r="DB204" s="24"/>
    </row>
    <row r="205" spans="1:106" s="7" customFormat="1" ht="21.95" customHeight="1">
      <c r="A205" s="61">
        <v>1</v>
      </c>
      <c r="B205" s="61"/>
      <c r="C205" s="61"/>
      <c r="D205" s="61"/>
      <c r="E205" s="61"/>
      <c r="F205" s="62" t="s">
        <v>92</v>
      </c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1" t="s">
        <v>66</v>
      </c>
      <c r="AC205" s="61"/>
      <c r="AD205" s="61"/>
      <c r="AE205" s="61"/>
      <c r="AF205" s="61"/>
      <c r="AG205" s="61"/>
      <c r="AH205" s="61" t="s">
        <v>71</v>
      </c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58">
        <f>CG163*1.104</f>
        <v>608066.64</v>
      </c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>
        <f>AS205</f>
        <v>608066.64</v>
      </c>
      <c r="BG205" s="58"/>
      <c r="BH205" s="58"/>
      <c r="BI205" s="58"/>
      <c r="BJ205" s="58"/>
      <c r="BK205" s="58"/>
      <c r="BL205" s="58"/>
      <c r="BM205" s="60">
        <f>AS205*1.059</f>
        <v>643942.57175999996</v>
      </c>
      <c r="BN205" s="60"/>
      <c r="BO205" s="60"/>
      <c r="BP205" s="60"/>
      <c r="BQ205" s="60"/>
      <c r="BR205" s="60"/>
      <c r="BS205" s="60"/>
      <c r="BT205" s="60"/>
      <c r="BU205" s="60"/>
      <c r="BV205" s="60"/>
      <c r="BW205" s="60"/>
      <c r="BX205" s="60"/>
      <c r="BY205" s="60"/>
      <c r="BZ205" s="60">
        <f>BM205</f>
        <v>643942.57175999996</v>
      </c>
      <c r="CA205" s="60"/>
      <c r="CB205" s="60"/>
      <c r="CC205" s="60"/>
      <c r="CD205" s="60"/>
      <c r="CE205" s="60"/>
      <c r="CF205" s="63"/>
      <c r="CG205" s="64"/>
      <c r="CH205" s="65"/>
      <c r="CI205" s="65"/>
      <c r="CJ205" s="65"/>
      <c r="CK205" s="65"/>
      <c r="CL205" s="65"/>
      <c r="CM205" s="65"/>
      <c r="CN205" s="65"/>
      <c r="CO205" s="65"/>
      <c r="CP205" s="65"/>
      <c r="CQ205" s="65"/>
      <c r="CR205" s="65"/>
      <c r="CS205" s="65"/>
      <c r="CT205" s="65"/>
      <c r="CU205" s="65"/>
      <c r="CV205" s="65"/>
      <c r="CW205" s="65"/>
      <c r="CX205" s="65"/>
      <c r="CY205" s="65"/>
      <c r="CZ205" s="65"/>
      <c r="DA205" s="38"/>
      <c r="DB205" s="38"/>
    </row>
    <row r="206" spans="1:106" s="7" customFormat="1" ht="12.95" customHeight="1">
      <c r="A206" s="66"/>
      <c r="B206" s="66"/>
      <c r="C206" s="66"/>
      <c r="D206" s="66"/>
      <c r="E206" s="66"/>
      <c r="F206" s="67" t="s">
        <v>72</v>
      </c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8"/>
      <c r="BM206" s="68"/>
      <c r="BN206" s="68"/>
      <c r="BO206" s="68"/>
      <c r="BP206" s="68"/>
      <c r="BQ206" s="68"/>
      <c r="BR206" s="68"/>
      <c r="BS206" s="68"/>
      <c r="BT206" s="68"/>
      <c r="BU206" s="68"/>
      <c r="BV206" s="68"/>
      <c r="BW206" s="68"/>
      <c r="BX206" s="68"/>
      <c r="BY206" s="68"/>
      <c r="BZ206" s="68"/>
      <c r="CA206" s="68"/>
      <c r="CB206" s="68"/>
      <c r="CC206" s="68"/>
      <c r="CD206" s="68"/>
      <c r="CE206" s="68"/>
      <c r="CF206" s="68"/>
      <c r="CG206" s="45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  <c r="CU206" s="40"/>
      <c r="CV206" s="40"/>
      <c r="CW206" s="40"/>
      <c r="CX206" s="40"/>
      <c r="CY206" s="40"/>
      <c r="CZ206" s="40"/>
      <c r="DA206" s="24"/>
      <c r="DB206" s="24"/>
    </row>
    <row r="207" spans="1:106" s="7" customFormat="1" ht="21.95" customHeight="1">
      <c r="A207" s="61">
        <v>1</v>
      </c>
      <c r="B207" s="61"/>
      <c r="C207" s="61"/>
      <c r="D207" s="61"/>
      <c r="E207" s="61"/>
      <c r="F207" s="62" t="s">
        <v>93</v>
      </c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1" t="s">
        <v>74</v>
      </c>
      <c r="AC207" s="61"/>
      <c r="AD207" s="61"/>
      <c r="AE207" s="61"/>
      <c r="AF207" s="61"/>
      <c r="AG207" s="61"/>
      <c r="AH207" s="61" t="s">
        <v>71</v>
      </c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58">
        <v>100</v>
      </c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>
        <v>100</v>
      </c>
      <c r="BG207" s="58"/>
      <c r="BH207" s="58"/>
      <c r="BI207" s="58"/>
      <c r="BJ207" s="58"/>
      <c r="BK207" s="58"/>
      <c r="BL207" s="58"/>
      <c r="BM207" s="60">
        <v>100</v>
      </c>
      <c r="BN207" s="60"/>
      <c r="BO207" s="60"/>
      <c r="BP207" s="60"/>
      <c r="BQ207" s="60"/>
      <c r="BR207" s="60"/>
      <c r="BS207" s="60"/>
      <c r="BT207" s="60"/>
      <c r="BU207" s="60"/>
      <c r="BV207" s="60"/>
      <c r="BW207" s="60"/>
      <c r="BX207" s="60"/>
      <c r="BY207" s="60"/>
      <c r="BZ207" s="60">
        <f>BM207</f>
        <v>100</v>
      </c>
      <c r="CA207" s="60"/>
      <c r="CB207" s="60"/>
      <c r="CC207" s="60"/>
      <c r="CD207" s="60"/>
      <c r="CE207" s="60"/>
      <c r="CF207" s="63"/>
      <c r="CG207" s="64"/>
      <c r="CH207" s="65"/>
      <c r="CI207" s="65"/>
      <c r="CJ207" s="65"/>
      <c r="CK207" s="65"/>
      <c r="CL207" s="65"/>
      <c r="CM207" s="65"/>
      <c r="CN207" s="65"/>
      <c r="CO207" s="65"/>
      <c r="CP207" s="65"/>
      <c r="CQ207" s="65"/>
      <c r="CR207" s="65"/>
      <c r="CS207" s="65"/>
      <c r="CT207" s="65"/>
      <c r="CU207" s="65"/>
      <c r="CV207" s="65"/>
      <c r="CW207" s="65"/>
      <c r="CX207" s="65"/>
      <c r="CY207" s="65"/>
      <c r="CZ207" s="65"/>
      <c r="DA207" s="38"/>
      <c r="DB207" s="38"/>
    </row>
    <row r="208" spans="1:106" ht="11.45" customHeight="1">
      <c r="AS208" s="170">
        <f>AS201+AS192+AS183+AS174</f>
        <v>6044400</v>
      </c>
      <c r="AT208" s="170"/>
      <c r="AU208" s="170"/>
      <c r="AV208" s="170"/>
      <c r="AW208" s="170"/>
      <c r="AX208" s="170"/>
      <c r="AY208" s="170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170">
        <f>BM201+BM192+BM183+BM174</f>
        <v>6401019.6000000006</v>
      </c>
      <c r="BN208" s="170"/>
      <c r="BO208" s="170"/>
      <c r="BP208" s="170"/>
      <c r="BQ208" s="170"/>
      <c r="BR208" s="170"/>
      <c r="BS208" s="170"/>
    </row>
    <row r="209" spans="1:106" s="7" customFormat="1" ht="12.95" customHeight="1">
      <c r="B209" s="92" t="s">
        <v>94</v>
      </c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  <c r="AB209" s="92"/>
      <c r="AC209" s="92"/>
      <c r="AD209" s="92"/>
      <c r="AE209" s="92"/>
      <c r="AF209" s="92"/>
      <c r="AG209" s="92"/>
      <c r="AH209" s="92"/>
      <c r="AI209" s="92"/>
      <c r="AJ209" s="92"/>
      <c r="AK209" s="92"/>
      <c r="AL209" s="92"/>
      <c r="AM209" s="92"/>
      <c r="AN209" s="92"/>
      <c r="AO209" s="92"/>
      <c r="AP209" s="92"/>
      <c r="AQ209" s="92"/>
      <c r="AR209" s="92"/>
      <c r="AS209" s="92"/>
      <c r="AT209" s="92"/>
      <c r="AU209" s="92"/>
      <c r="AV209" s="92"/>
      <c r="AW209" s="92"/>
      <c r="AX209" s="92"/>
      <c r="AY209" s="92"/>
      <c r="AZ209" s="92"/>
      <c r="BA209" s="92"/>
      <c r="BB209" s="92"/>
      <c r="BC209" s="92"/>
      <c r="BD209" s="92"/>
      <c r="BE209" s="92"/>
      <c r="BF209" s="92"/>
      <c r="BG209" s="92"/>
      <c r="BH209" s="92"/>
      <c r="BI209" s="92"/>
      <c r="BJ209" s="92"/>
      <c r="BK209" s="92"/>
      <c r="BL209" s="92"/>
      <c r="BM209" s="92"/>
      <c r="BN209" s="92"/>
      <c r="BO209" s="92"/>
      <c r="BP209" s="92"/>
      <c r="BQ209" s="92"/>
      <c r="BR209" s="92"/>
      <c r="BS209" s="92"/>
      <c r="BT209" s="92"/>
      <c r="BU209" s="92"/>
      <c r="BV209" s="92"/>
      <c r="BW209" s="92"/>
      <c r="BX209" s="92"/>
      <c r="BY209" s="92"/>
      <c r="BZ209" s="92"/>
      <c r="CA209" s="92"/>
      <c r="CB209" s="92"/>
      <c r="CC209" s="92"/>
      <c r="CD209" s="92"/>
      <c r="CE209" s="92"/>
      <c r="CF209" s="92"/>
      <c r="CG209" s="92"/>
      <c r="CH209" s="92"/>
      <c r="CI209" s="92"/>
      <c r="CJ209" s="92"/>
      <c r="CK209" s="92"/>
      <c r="CL209" s="92"/>
      <c r="CM209" s="92"/>
      <c r="CN209" s="92"/>
      <c r="CO209" s="92"/>
      <c r="CP209" s="92"/>
      <c r="CQ209" s="92"/>
      <c r="CR209" s="92"/>
      <c r="CS209" s="92"/>
      <c r="CT209" s="92"/>
      <c r="CU209" s="92"/>
      <c r="CV209" s="92"/>
      <c r="CW209" s="92"/>
      <c r="CX209" s="92"/>
      <c r="CY209" s="92"/>
      <c r="CZ209" s="92"/>
      <c r="DA209" s="92"/>
      <c r="DB209" s="24"/>
    </row>
    <row r="210" spans="1:106" s="7" customFormat="1" ht="12.95" customHeight="1"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93" t="s">
        <v>25</v>
      </c>
      <c r="CJ210" s="93"/>
      <c r="CK210" s="93"/>
      <c r="CL210" s="93"/>
      <c r="CM210" s="93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</row>
    <row r="211" spans="1:106" s="7" customFormat="1" ht="12.95" customHeight="1">
      <c r="A211" s="105" t="s">
        <v>50</v>
      </c>
      <c r="B211" s="105"/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/>
      <c r="U211" s="105"/>
      <c r="V211" s="105"/>
      <c r="W211" s="138" t="s">
        <v>141</v>
      </c>
      <c r="X211" s="138"/>
      <c r="Y211" s="138"/>
      <c r="Z211" s="138"/>
      <c r="AA211" s="138"/>
      <c r="AB211" s="138"/>
      <c r="AC211" s="138"/>
      <c r="AD211" s="138"/>
      <c r="AE211" s="138"/>
      <c r="AF211" s="138"/>
      <c r="AG211" s="138"/>
      <c r="AH211" s="138"/>
      <c r="AI211" s="138"/>
      <c r="AJ211" s="138"/>
      <c r="AK211" s="164">
        <v>2024</v>
      </c>
      <c r="AL211" s="164"/>
      <c r="AM211" s="164"/>
      <c r="AN211" s="164"/>
      <c r="AO211" s="164"/>
      <c r="AP211" s="164"/>
      <c r="AQ211" s="164"/>
      <c r="AR211" s="164"/>
      <c r="AS211" s="164"/>
      <c r="AT211" s="164"/>
      <c r="AU211" s="164"/>
      <c r="AV211" s="164"/>
      <c r="AW211" s="164"/>
      <c r="AX211" s="164"/>
      <c r="AY211" s="165" t="s">
        <v>28</v>
      </c>
      <c r="AZ211" s="165"/>
      <c r="BA211" s="165"/>
      <c r="BB211" s="165"/>
      <c r="BC211" s="165"/>
      <c r="BD211" s="165"/>
      <c r="BE211" s="165"/>
      <c r="BF211" s="165"/>
      <c r="BG211" s="165"/>
      <c r="BH211" s="165"/>
      <c r="BI211" s="165"/>
      <c r="BJ211" s="165"/>
      <c r="BK211" s="165"/>
      <c r="BL211" s="165"/>
      <c r="BM211" s="166" t="s">
        <v>42</v>
      </c>
      <c r="BN211" s="166"/>
      <c r="BO211" s="166"/>
      <c r="BP211" s="166"/>
      <c r="BQ211" s="166"/>
      <c r="BR211" s="166"/>
      <c r="BS211" s="166"/>
      <c r="BT211" s="166"/>
      <c r="BU211" s="166"/>
      <c r="BV211" s="166"/>
      <c r="BW211" s="166"/>
      <c r="BX211" s="166"/>
      <c r="BY211" s="166"/>
      <c r="BZ211" s="166"/>
      <c r="CA211" s="167" t="s">
        <v>144</v>
      </c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</row>
    <row r="212" spans="1:106" s="7" customFormat="1" ht="21.95" customHeight="1">
      <c r="A212" s="109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1"/>
      <c r="W212" s="124" t="s">
        <v>60</v>
      </c>
      <c r="X212" s="124"/>
      <c r="Y212" s="124"/>
      <c r="Z212" s="124"/>
      <c r="AA212" s="124"/>
      <c r="AB212" s="124"/>
      <c r="AC212" s="124"/>
      <c r="AD212" s="124" t="s">
        <v>30</v>
      </c>
      <c r="AE212" s="124"/>
      <c r="AF212" s="124"/>
      <c r="AG212" s="124"/>
      <c r="AH212" s="124"/>
      <c r="AI212" s="124"/>
      <c r="AJ212" s="124"/>
      <c r="AK212" s="124" t="s">
        <v>60</v>
      </c>
      <c r="AL212" s="124"/>
      <c r="AM212" s="124"/>
      <c r="AN212" s="124"/>
      <c r="AO212" s="124"/>
      <c r="AP212" s="124"/>
      <c r="AQ212" s="124"/>
      <c r="AR212" s="124" t="s">
        <v>30</v>
      </c>
      <c r="AS212" s="124"/>
      <c r="AT212" s="124"/>
      <c r="AU212" s="124"/>
      <c r="AV212" s="124"/>
      <c r="AW212" s="124"/>
      <c r="AX212" s="124"/>
      <c r="AY212" s="124" t="s">
        <v>60</v>
      </c>
      <c r="AZ212" s="124"/>
      <c r="BA212" s="124"/>
      <c r="BB212" s="124"/>
      <c r="BC212" s="124"/>
      <c r="BD212" s="124"/>
      <c r="BE212" s="124"/>
      <c r="BF212" s="124" t="s">
        <v>30</v>
      </c>
      <c r="BG212" s="124"/>
      <c r="BH212" s="124"/>
      <c r="BI212" s="124"/>
      <c r="BJ212" s="124"/>
      <c r="BK212" s="124"/>
      <c r="BL212" s="124"/>
      <c r="BM212" s="125" t="s">
        <v>60</v>
      </c>
      <c r="BN212" s="125"/>
      <c r="BO212" s="125"/>
      <c r="BP212" s="125"/>
      <c r="BQ212" s="125"/>
      <c r="BR212" s="125"/>
      <c r="BS212" s="125"/>
      <c r="BT212" s="125" t="s">
        <v>30</v>
      </c>
      <c r="BU212" s="125"/>
      <c r="BV212" s="125"/>
      <c r="BW212" s="125"/>
      <c r="BX212" s="125"/>
      <c r="BY212" s="125"/>
      <c r="BZ212" s="125"/>
      <c r="CA212" s="124" t="s">
        <v>60</v>
      </c>
      <c r="CB212" s="124"/>
      <c r="CC212" s="124"/>
      <c r="CD212" s="124"/>
      <c r="CE212" s="124"/>
      <c r="CF212" s="124"/>
      <c r="CG212" s="124"/>
      <c r="CH212" s="141" t="s">
        <v>30</v>
      </c>
      <c r="CI212" s="141"/>
      <c r="CJ212" s="141"/>
      <c r="CK212" s="141"/>
      <c r="CL212" s="141"/>
      <c r="CM212" s="141"/>
      <c r="CN212" s="141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</row>
    <row r="213" spans="1:106" s="7" customFormat="1" ht="12.95" customHeight="1">
      <c r="A213" s="98">
        <v>1</v>
      </c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  <c r="V213" s="98"/>
      <c r="W213" s="151">
        <v>2</v>
      </c>
      <c r="X213" s="151"/>
      <c r="Y213" s="151"/>
      <c r="Z213" s="151"/>
      <c r="AA213" s="151"/>
      <c r="AB213" s="151"/>
      <c r="AC213" s="151"/>
      <c r="AD213" s="151">
        <v>3</v>
      </c>
      <c r="AE213" s="151"/>
      <c r="AF213" s="151"/>
      <c r="AG213" s="151"/>
      <c r="AH213" s="151"/>
      <c r="AI213" s="151"/>
      <c r="AJ213" s="151"/>
      <c r="AK213" s="151">
        <v>4</v>
      </c>
      <c r="AL213" s="151"/>
      <c r="AM213" s="151"/>
      <c r="AN213" s="151"/>
      <c r="AO213" s="151"/>
      <c r="AP213" s="151"/>
      <c r="AQ213" s="151"/>
      <c r="AR213" s="151">
        <v>5</v>
      </c>
      <c r="AS213" s="151"/>
      <c r="AT213" s="151"/>
      <c r="AU213" s="151"/>
      <c r="AV213" s="151"/>
      <c r="AW213" s="151"/>
      <c r="AX213" s="151"/>
      <c r="AY213" s="151">
        <v>6</v>
      </c>
      <c r="AZ213" s="151"/>
      <c r="BA213" s="151"/>
      <c r="BB213" s="151"/>
      <c r="BC213" s="151"/>
      <c r="BD213" s="151"/>
      <c r="BE213" s="151"/>
      <c r="BF213" s="151">
        <v>7</v>
      </c>
      <c r="BG213" s="151"/>
      <c r="BH213" s="151"/>
      <c r="BI213" s="151"/>
      <c r="BJ213" s="151"/>
      <c r="BK213" s="151"/>
      <c r="BL213" s="151"/>
      <c r="BM213" s="152">
        <v>8</v>
      </c>
      <c r="BN213" s="152"/>
      <c r="BO213" s="152"/>
      <c r="BP213" s="152"/>
      <c r="BQ213" s="152"/>
      <c r="BR213" s="152"/>
      <c r="BS213" s="152"/>
      <c r="BT213" s="152">
        <v>9</v>
      </c>
      <c r="BU213" s="152"/>
      <c r="BV213" s="152"/>
      <c r="BW213" s="152"/>
      <c r="BX213" s="152"/>
      <c r="BY213" s="152"/>
      <c r="BZ213" s="152"/>
      <c r="CA213" s="151">
        <v>10</v>
      </c>
      <c r="CB213" s="151"/>
      <c r="CC213" s="151"/>
      <c r="CD213" s="151"/>
      <c r="CE213" s="151"/>
      <c r="CF213" s="151"/>
      <c r="CG213" s="151"/>
      <c r="CH213" s="153">
        <v>11</v>
      </c>
      <c r="CI213" s="153"/>
      <c r="CJ213" s="153"/>
      <c r="CK213" s="153"/>
      <c r="CL213" s="153"/>
      <c r="CM213" s="153"/>
      <c r="CN213" s="153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</row>
    <row r="214" spans="1:106" s="7" customFormat="1" ht="12.95" customHeight="1">
      <c r="A214" s="91" t="s">
        <v>41</v>
      </c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104"/>
      <c r="BN214" s="104"/>
      <c r="BO214" s="104"/>
      <c r="BP214" s="104"/>
      <c r="BQ214" s="104"/>
      <c r="BR214" s="104"/>
      <c r="BS214" s="104"/>
      <c r="BT214" s="104"/>
      <c r="BU214" s="104"/>
      <c r="BV214" s="104"/>
      <c r="BW214" s="104"/>
      <c r="BX214" s="104"/>
      <c r="BY214" s="104"/>
      <c r="BZ214" s="104"/>
      <c r="CA214" s="89"/>
      <c r="CB214" s="89"/>
      <c r="CC214" s="89"/>
      <c r="CD214" s="89"/>
      <c r="CE214" s="89"/>
      <c r="CF214" s="89"/>
      <c r="CG214" s="89"/>
      <c r="CH214" s="104"/>
      <c r="CI214" s="104"/>
      <c r="CJ214" s="104"/>
      <c r="CK214" s="104"/>
      <c r="CL214" s="104"/>
      <c r="CM214" s="104"/>
      <c r="CN214" s="10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</row>
    <row r="215" spans="1:106" s="7" customFormat="1" ht="21.95" customHeight="1">
      <c r="A215" s="57" t="s">
        <v>95</v>
      </c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66" t="s">
        <v>38</v>
      </c>
      <c r="X215" s="66"/>
      <c r="Y215" s="66"/>
      <c r="Z215" s="66"/>
      <c r="AA215" s="66"/>
      <c r="AB215" s="66"/>
      <c r="AC215" s="66"/>
      <c r="AD215" s="59"/>
      <c r="AE215" s="59"/>
      <c r="AF215" s="59"/>
      <c r="AG215" s="59"/>
      <c r="AH215" s="59"/>
      <c r="AI215" s="59"/>
      <c r="AJ215" s="59"/>
      <c r="AK215" s="66" t="s">
        <v>38</v>
      </c>
      <c r="AL215" s="66"/>
      <c r="AM215" s="66"/>
      <c r="AN215" s="66"/>
      <c r="AO215" s="66"/>
      <c r="AP215" s="66"/>
      <c r="AQ215" s="66"/>
      <c r="AR215" s="59"/>
      <c r="AS215" s="59"/>
      <c r="AT215" s="59"/>
      <c r="AU215" s="59"/>
      <c r="AV215" s="59"/>
      <c r="AW215" s="59"/>
      <c r="AX215" s="59"/>
      <c r="AY215" s="66" t="s">
        <v>38</v>
      </c>
      <c r="AZ215" s="66"/>
      <c r="BA215" s="66"/>
      <c r="BB215" s="66"/>
      <c r="BC215" s="66"/>
      <c r="BD215" s="66"/>
      <c r="BE215" s="66"/>
      <c r="BF215" s="59"/>
      <c r="BG215" s="59"/>
      <c r="BH215" s="59"/>
      <c r="BI215" s="59"/>
      <c r="BJ215" s="59"/>
      <c r="BK215" s="59"/>
      <c r="BL215" s="59"/>
      <c r="BM215" s="150" t="s">
        <v>38</v>
      </c>
      <c r="BN215" s="150"/>
      <c r="BO215" s="150"/>
      <c r="BP215" s="150"/>
      <c r="BQ215" s="150"/>
      <c r="BR215" s="150"/>
      <c r="BS215" s="150"/>
      <c r="BT215" s="84"/>
      <c r="BU215" s="84"/>
      <c r="BV215" s="84"/>
      <c r="BW215" s="84"/>
      <c r="BX215" s="84"/>
      <c r="BY215" s="84"/>
      <c r="BZ215" s="84"/>
      <c r="CA215" s="66" t="s">
        <v>38</v>
      </c>
      <c r="CB215" s="66"/>
      <c r="CC215" s="66"/>
      <c r="CD215" s="66"/>
      <c r="CE215" s="66"/>
      <c r="CF215" s="66"/>
      <c r="CG215" s="66"/>
      <c r="CH215" s="84"/>
      <c r="CI215" s="84"/>
      <c r="CJ215" s="84"/>
      <c r="CK215" s="84"/>
      <c r="CL215" s="84"/>
      <c r="CM215" s="84"/>
      <c r="CN215" s="8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</row>
    <row r="217" spans="1:106" s="7" customFormat="1" ht="12.95" customHeight="1">
      <c r="B217" s="92" t="s">
        <v>96</v>
      </c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  <c r="AB217" s="92"/>
      <c r="AC217" s="92"/>
      <c r="AD217" s="92"/>
      <c r="AE217" s="92"/>
      <c r="AF217" s="92"/>
      <c r="AG217" s="92"/>
      <c r="AH217" s="92"/>
      <c r="AI217" s="92"/>
      <c r="AJ217" s="92"/>
      <c r="AK217" s="92"/>
      <c r="AL217" s="92"/>
      <c r="AM217" s="92"/>
      <c r="AN217" s="92"/>
      <c r="AO217" s="92"/>
      <c r="AP217" s="92"/>
      <c r="AQ217" s="92"/>
      <c r="AR217" s="92"/>
      <c r="AS217" s="92"/>
      <c r="AT217" s="92"/>
      <c r="AU217" s="92"/>
      <c r="AV217" s="92"/>
      <c r="AW217" s="92"/>
      <c r="AX217" s="92"/>
      <c r="AY217" s="92"/>
      <c r="AZ217" s="92"/>
      <c r="BA217" s="92"/>
      <c r="BB217" s="92"/>
      <c r="BC217" s="92"/>
      <c r="BD217" s="92"/>
      <c r="BE217" s="92"/>
      <c r="BF217" s="92"/>
      <c r="BG217" s="92"/>
      <c r="BH217" s="92"/>
      <c r="BI217" s="92"/>
      <c r="BJ217" s="92"/>
      <c r="BK217" s="92"/>
      <c r="BL217" s="92"/>
      <c r="BM217" s="92"/>
      <c r="BN217" s="92"/>
      <c r="BO217" s="92"/>
      <c r="BP217" s="92"/>
      <c r="BQ217" s="92"/>
      <c r="BR217" s="92"/>
      <c r="BS217" s="92"/>
      <c r="BT217" s="92"/>
      <c r="BU217" s="92"/>
      <c r="BV217" s="92"/>
      <c r="BW217" s="92"/>
      <c r="BX217" s="92"/>
      <c r="BY217" s="92"/>
      <c r="BZ217" s="92"/>
      <c r="CA217" s="92"/>
      <c r="CB217" s="92"/>
      <c r="CC217" s="92"/>
      <c r="CD217" s="92"/>
      <c r="CE217" s="92"/>
      <c r="CF217" s="92"/>
      <c r="CG217" s="92"/>
      <c r="CH217" s="92"/>
      <c r="CI217" s="92"/>
      <c r="CJ217" s="92"/>
      <c r="CK217" s="92"/>
      <c r="CL217" s="92"/>
      <c r="CM217" s="92"/>
      <c r="CN217" s="92"/>
      <c r="CO217" s="92"/>
      <c r="CP217" s="92"/>
      <c r="CQ217" s="92"/>
      <c r="CR217" s="92"/>
      <c r="CS217" s="92"/>
      <c r="CT217" s="92"/>
      <c r="CU217" s="92"/>
      <c r="CV217" s="92"/>
      <c r="CW217" s="92"/>
      <c r="CX217" s="92"/>
      <c r="CY217" s="92"/>
      <c r="CZ217" s="92"/>
      <c r="DA217" s="92"/>
      <c r="DB217" s="24"/>
    </row>
    <row r="218" spans="1:106" s="7" customFormat="1" ht="12.95" customHeight="1"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</row>
    <row r="219" spans="1:106" s="7" customFormat="1" ht="12.95" customHeight="1">
      <c r="A219" s="143" t="s">
        <v>49</v>
      </c>
      <c r="B219" s="143"/>
      <c r="C219" s="143"/>
      <c r="D219" s="143"/>
      <c r="E219" s="143"/>
      <c r="F219" s="159" t="s">
        <v>97</v>
      </c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61" t="s">
        <v>141</v>
      </c>
      <c r="X219" s="161"/>
      <c r="Y219" s="161"/>
      <c r="Z219" s="161"/>
      <c r="AA219" s="161"/>
      <c r="AB219" s="161"/>
      <c r="AC219" s="161"/>
      <c r="AD219" s="161"/>
      <c r="AE219" s="161"/>
      <c r="AF219" s="161"/>
      <c r="AG219" s="161"/>
      <c r="AH219" s="161"/>
      <c r="AI219" s="161"/>
      <c r="AJ219" s="161"/>
      <c r="AK219" s="161"/>
      <c r="AL219" s="161"/>
      <c r="AM219" s="161"/>
      <c r="AN219" s="161"/>
      <c r="AO219" s="161"/>
      <c r="AP219" s="161"/>
      <c r="AQ219" s="161"/>
      <c r="AR219" s="161"/>
      <c r="AS219" s="161"/>
      <c r="AT219" s="161"/>
      <c r="AU219" s="161" t="s">
        <v>158</v>
      </c>
      <c r="AV219" s="161"/>
      <c r="AW219" s="161"/>
      <c r="AX219" s="161"/>
      <c r="AY219" s="161"/>
      <c r="AZ219" s="161"/>
      <c r="BA219" s="161"/>
      <c r="BB219" s="161"/>
      <c r="BC219" s="161"/>
      <c r="BD219" s="161"/>
      <c r="BE219" s="161"/>
      <c r="BF219" s="161"/>
      <c r="BG219" s="161"/>
      <c r="BH219" s="161"/>
      <c r="BI219" s="161"/>
      <c r="BJ219" s="161"/>
      <c r="BK219" s="161"/>
      <c r="BL219" s="161"/>
      <c r="BM219" s="161"/>
      <c r="BN219" s="161"/>
      <c r="BO219" s="161"/>
      <c r="BP219" s="161"/>
      <c r="BQ219" s="161"/>
      <c r="BR219" s="161"/>
      <c r="BS219" s="162">
        <v>2025</v>
      </c>
      <c r="BT219" s="162"/>
      <c r="BU219" s="162"/>
      <c r="BV219" s="162"/>
      <c r="BW219" s="162"/>
      <c r="BX219" s="162"/>
      <c r="BY219" s="162"/>
      <c r="BZ219" s="162"/>
      <c r="CA219" s="162"/>
      <c r="CB219" s="162"/>
      <c r="CC219" s="162"/>
      <c r="CD219" s="162"/>
      <c r="CE219" s="115">
        <v>2026</v>
      </c>
      <c r="CF219" s="115"/>
      <c r="CG219" s="115"/>
      <c r="CH219" s="115"/>
      <c r="CI219" s="115"/>
      <c r="CJ219" s="115"/>
      <c r="CK219" s="115"/>
      <c r="CL219" s="115"/>
      <c r="CM219" s="115"/>
      <c r="CN219" s="115"/>
      <c r="CO219" s="115"/>
      <c r="CP219" s="115"/>
      <c r="CQ219" s="163">
        <v>2027</v>
      </c>
      <c r="CR219" s="163"/>
      <c r="CS219" s="163"/>
      <c r="CT219" s="163"/>
      <c r="CU219" s="163"/>
      <c r="CV219" s="163"/>
      <c r="CW219" s="163"/>
      <c r="CX219" s="163"/>
      <c r="CY219" s="163"/>
      <c r="CZ219" s="163"/>
      <c r="DA219" s="163"/>
      <c r="DB219" s="163"/>
    </row>
    <row r="220" spans="1:106" s="7" customFormat="1" ht="12.95" customHeight="1">
      <c r="A220" s="156"/>
      <c r="B220" s="157"/>
      <c r="C220" s="157"/>
      <c r="D220" s="157"/>
      <c r="E220" s="158"/>
      <c r="F220" s="160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88" t="s">
        <v>60</v>
      </c>
      <c r="X220" s="88"/>
      <c r="Y220" s="88"/>
      <c r="Z220" s="88"/>
      <c r="AA220" s="88"/>
      <c r="AB220" s="88"/>
      <c r="AC220" s="88"/>
      <c r="AD220" s="88"/>
      <c r="AE220" s="88"/>
      <c r="AF220" s="88"/>
      <c r="AG220" s="88"/>
      <c r="AH220" s="88"/>
      <c r="AI220" s="88" t="s">
        <v>30</v>
      </c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 t="s">
        <v>60</v>
      </c>
      <c r="AV220" s="88"/>
      <c r="AW220" s="88"/>
      <c r="AX220" s="88"/>
      <c r="AY220" s="88"/>
      <c r="AZ220" s="88"/>
      <c r="BA220" s="88"/>
      <c r="BB220" s="88"/>
      <c r="BC220" s="88"/>
      <c r="BD220" s="88"/>
      <c r="BE220" s="88"/>
      <c r="BF220" s="88"/>
      <c r="BG220" s="88" t="s">
        <v>30</v>
      </c>
      <c r="BH220" s="88"/>
      <c r="BI220" s="88"/>
      <c r="BJ220" s="88"/>
      <c r="BK220" s="88"/>
      <c r="BL220" s="88"/>
      <c r="BM220" s="88"/>
      <c r="BN220" s="88"/>
      <c r="BO220" s="88"/>
      <c r="BP220" s="88"/>
      <c r="BQ220" s="88"/>
      <c r="BR220" s="88"/>
      <c r="BS220" s="118" t="s">
        <v>60</v>
      </c>
      <c r="BT220" s="118"/>
      <c r="BU220" s="118"/>
      <c r="BV220" s="118"/>
      <c r="BW220" s="118"/>
      <c r="BX220" s="118"/>
      <c r="BY220" s="118" t="s">
        <v>30</v>
      </c>
      <c r="BZ220" s="118"/>
      <c r="CA220" s="118"/>
      <c r="CB220" s="118"/>
      <c r="CC220" s="118"/>
      <c r="CD220" s="118"/>
      <c r="CE220" s="117" t="s">
        <v>60</v>
      </c>
      <c r="CF220" s="117"/>
      <c r="CG220" s="117"/>
      <c r="CH220" s="117"/>
      <c r="CI220" s="117"/>
      <c r="CJ220" s="117"/>
      <c r="CK220" s="118" t="s">
        <v>30</v>
      </c>
      <c r="CL220" s="118"/>
      <c r="CM220" s="118"/>
      <c r="CN220" s="118"/>
      <c r="CO220" s="118"/>
      <c r="CP220" s="118"/>
      <c r="CQ220" s="118" t="s">
        <v>60</v>
      </c>
      <c r="CR220" s="118"/>
      <c r="CS220" s="118"/>
      <c r="CT220" s="118"/>
      <c r="CU220" s="118"/>
      <c r="CV220" s="118"/>
      <c r="CW220" s="122" t="s">
        <v>30</v>
      </c>
      <c r="CX220" s="122"/>
      <c r="CY220" s="122"/>
      <c r="CZ220" s="122"/>
      <c r="DA220" s="122"/>
      <c r="DB220" s="122"/>
    </row>
    <row r="221" spans="1:106" s="7" customFormat="1" ht="21.95" customHeight="1">
      <c r="A221" s="144"/>
      <c r="B221" s="145"/>
      <c r="C221" s="145"/>
      <c r="D221" s="145"/>
      <c r="E221" s="146"/>
      <c r="F221" s="148"/>
      <c r="G221" s="145"/>
      <c r="H221" s="145"/>
      <c r="I221" s="145"/>
      <c r="J221" s="145"/>
      <c r="K221" s="145"/>
      <c r="L221" s="145"/>
      <c r="M221" s="145"/>
      <c r="N221" s="145"/>
      <c r="O221" s="145"/>
      <c r="P221" s="145"/>
      <c r="Q221" s="145"/>
      <c r="R221" s="145"/>
      <c r="S221" s="145"/>
      <c r="T221" s="145"/>
      <c r="U221" s="145"/>
      <c r="V221" s="145"/>
      <c r="W221" s="124" t="s">
        <v>98</v>
      </c>
      <c r="X221" s="124"/>
      <c r="Y221" s="124"/>
      <c r="Z221" s="124"/>
      <c r="AA221" s="124"/>
      <c r="AB221" s="124"/>
      <c r="AC221" s="124" t="s">
        <v>99</v>
      </c>
      <c r="AD221" s="124"/>
      <c r="AE221" s="124"/>
      <c r="AF221" s="124"/>
      <c r="AG221" s="124"/>
      <c r="AH221" s="124"/>
      <c r="AI221" s="124" t="s">
        <v>98</v>
      </c>
      <c r="AJ221" s="124"/>
      <c r="AK221" s="124"/>
      <c r="AL221" s="124"/>
      <c r="AM221" s="124"/>
      <c r="AN221" s="124"/>
      <c r="AO221" s="124" t="s">
        <v>99</v>
      </c>
      <c r="AP221" s="124"/>
      <c r="AQ221" s="124"/>
      <c r="AR221" s="124"/>
      <c r="AS221" s="124"/>
      <c r="AT221" s="124"/>
      <c r="AU221" s="124" t="s">
        <v>98</v>
      </c>
      <c r="AV221" s="124"/>
      <c r="AW221" s="124"/>
      <c r="AX221" s="124"/>
      <c r="AY221" s="124"/>
      <c r="AZ221" s="124"/>
      <c r="BA221" s="124" t="s">
        <v>99</v>
      </c>
      <c r="BB221" s="124"/>
      <c r="BC221" s="124"/>
      <c r="BD221" s="124"/>
      <c r="BE221" s="124"/>
      <c r="BF221" s="124"/>
      <c r="BG221" s="124" t="s">
        <v>98</v>
      </c>
      <c r="BH221" s="124"/>
      <c r="BI221" s="124"/>
      <c r="BJ221" s="124"/>
      <c r="BK221" s="124"/>
      <c r="BL221" s="124"/>
      <c r="BM221" s="125" t="s">
        <v>99</v>
      </c>
      <c r="BN221" s="125"/>
      <c r="BO221" s="125"/>
      <c r="BP221" s="125"/>
      <c r="BQ221" s="125"/>
      <c r="BR221" s="125"/>
      <c r="BS221" s="119"/>
      <c r="BT221" s="120"/>
      <c r="BU221" s="120"/>
      <c r="BV221" s="120"/>
      <c r="BW221" s="120"/>
      <c r="BX221" s="121"/>
      <c r="BY221" s="119"/>
      <c r="BZ221" s="120"/>
      <c r="CA221" s="120"/>
      <c r="CB221" s="120"/>
      <c r="CC221" s="120"/>
      <c r="CD221" s="121"/>
      <c r="CE221" s="114"/>
      <c r="CF221" s="110"/>
      <c r="CG221" s="110"/>
      <c r="CH221" s="110"/>
      <c r="CI221" s="110"/>
      <c r="CJ221" s="111"/>
      <c r="CK221" s="119"/>
      <c r="CL221" s="120"/>
      <c r="CM221" s="120"/>
      <c r="CN221" s="120"/>
      <c r="CO221" s="120"/>
      <c r="CP221" s="121"/>
      <c r="CQ221" s="119"/>
      <c r="CR221" s="120"/>
      <c r="CS221" s="120"/>
      <c r="CT221" s="120"/>
      <c r="CU221" s="120"/>
      <c r="CV221" s="121"/>
      <c r="CW221" s="119"/>
      <c r="CX221" s="120"/>
      <c r="CY221" s="120"/>
      <c r="CZ221" s="120"/>
      <c r="DA221" s="120"/>
      <c r="DB221" s="123"/>
    </row>
    <row r="222" spans="1:106" s="17" customFormat="1" ht="12.95" customHeight="1">
      <c r="A222" s="52">
        <v>1</v>
      </c>
      <c r="B222" s="52"/>
      <c r="C222" s="52"/>
      <c r="D222" s="52"/>
      <c r="E222" s="52"/>
      <c r="F222" s="155">
        <v>2</v>
      </c>
      <c r="G222" s="155"/>
      <c r="H222" s="155"/>
      <c r="I222" s="155"/>
      <c r="J222" s="155"/>
      <c r="K222" s="155"/>
      <c r="L222" s="155"/>
      <c r="M222" s="155"/>
      <c r="N222" s="155"/>
      <c r="O222" s="155"/>
      <c r="P222" s="155"/>
      <c r="Q222" s="155"/>
      <c r="R222" s="155"/>
      <c r="S222" s="155"/>
      <c r="T222" s="155"/>
      <c r="U222" s="155"/>
      <c r="V222" s="155"/>
      <c r="W222" s="151">
        <v>3</v>
      </c>
      <c r="X222" s="151"/>
      <c r="Y222" s="151"/>
      <c r="Z222" s="151"/>
      <c r="AA222" s="151"/>
      <c r="AB222" s="151"/>
      <c r="AC222" s="151">
        <v>4</v>
      </c>
      <c r="AD222" s="151"/>
      <c r="AE222" s="151"/>
      <c r="AF222" s="151"/>
      <c r="AG222" s="151"/>
      <c r="AH222" s="151"/>
      <c r="AI222" s="151">
        <v>5</v>
      </c>
      <c r="AJ222" s="151"/>
      <c r="AK222" s="151"/>
      <c r="AL222" s="151"/>
      <c r="AM222" s="151"/>
      <c r="AN222" s="151"/>
      <c r="AO222" s="151">
        <v>6</v>
      </c>
      <c r="AP222" s="151"/>
      <c r="AQ222" s="151"/>
      <c r="AR222" s="151"/>
      <c r="AS222" s="151"/>
      <c r="AT222" s="151"/>
      <c r="AU222" s="151">
        <v>7</v>
      </c>
      <c r="AV222" s="151"/>
      <c r="AW222" s="151"/>
      <c r="AX222" s="151"/>
      <c r="AY222" s="151"/>
      <c r="AZ222" s="151"/>
      <c r="BA222" s="151">
        <v>8</v>
      </c>
      <c r="BB222" s="151"/>
      <c r="BC222" s="151"/>
      <c r="BD222" s="151"/>
      <c r="BE222" s="151"/>
      <c r="BF222" s="151"/>
      <c r="BG222" s="151">
        <v>9</v>
      </c>
      <c r="BH222" s="151"/>
      <c r="BI222" s="151"/>
      <c r="BJ222" s="151"/>
      <c r="BK222" s="151"/>
      <c r="BL222" s="151"/>
      <c r="BM222" s="152">
        <v>10</v>
      </c>
      <c r="BN222" s="152"/>
      <c r="BO222" s="152"/>
      <c r="BP222" s="152"/>
      <c r="BQ222" s="152"/>
      <c r="BR222" s="152"/>
      <c r="BS222" s="152">
        <v>11</v>
      </c>
      <c r="BT222" s="152"/>
      <c r="BU222" s="152"/>
      <c r="BV222" s="152"/>
      <c r="BW222" s="152"/>
      <c r="BX222" s="152"/>
      <c r="BY222" s="152">
        <v>12</v>
      </c>
      <c r="BZ222" s="152"/>
      <c r="CA222" s="152"/>
      <c r="CB222" s="152"/>
      <c r="CC222" s="152"/>
      <c r="CD222" s="152"/>
      <c r="CE222" s="151">
        <v>13</v>
      </c>
      <c r="CF222" s="151"/>
      <c r="CG222" s="151"/>
      <c r="CH222" s="151"/>
      <c r="CI222" s="151"/>
      <c r="CJ222" s="151"/>
      <c r="CK222" s="152">
        <v>14</v>
      </c>
      <c r="CL222" s="152"/>
      <c r="CM222" s="152"/>
      <c r="CN222" s="152"/>
      <c r="CO222" s="152"/>
      <c r="CP222" s="152"/>
      <c r="CQ222" s="152">
        <v>15</v>
      </c>
      <c r="CR222" s="152"/>
      <c r="CS222" s="152"/>
      <c r="CT222" s="152"/>
      <c r="CU222" s="152"/>
      <c r="CV222" s="152"/>
      <c r="CW222" s="153">
        <v>16</v>
      </c>
      <c r="CX222" s="153"/>
      <c r="CY222" s="153"/>
      <c r="CZ222" s="153"/>
      <c r="DA222" s="153"/>
      <c r="DB222" s="153"/>
    </row>
    <row r="223" spans="1:106" s="12" customFormat="1" ht="12.95" customHeight="1">
      <c r="A223" s="88"/>
      <c r="B223" s="88"/>
      <c r="C223" s="88"/>
      <c r="D223" s="88"/>
      <c r="E223" s="88"/>
      <c r="F223" s="72" t="s">
        <v>100</v>
      </c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89"/>
      <c r="X223" s="89"/>
      <c r="Y223" s="89"/>
      <c r="Z223" s="89"/>
      <c r="AA223" s="89"/>
      <c r="AB223" s="89"/>
      <c r="AC223" s="89"/>
      <c r="AD223" s="89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104"/>
      <c r="BN223" s="104"/>
      <c r="BO223" s="104"/>
      <c r="BP223" s="104"/>
      <c r="BQ223" s="104"/>
      <c r="BR223" s="104"/>
      <c r="BS223" s="104"/>
      <c r="BT223" s="104"/>
      <c r="BU223" s="104"/>
      <c r="BV223" s="104"/>
      <c r="BW223" s="104"/>
      <c r="BX223" s="104"/>
      <c r="BY223" s="154"/>
      <c r="BZ223" s="154"/>
      <c r="CA223" s="154"/>
      <c r="CB223" s="154"/>
      <c r="CC223" s="154"/>
      <c r="CD223" s="154"/>
      <c r="CE223" s="89"/>
      <c r="CF223" s="89"/>
      <c r="CG223" s="89"/>
      <c r="CH223" s="89"/>
      <c r="CI223" s="89"/>
      <c r="CJ223" s="89"/>
      <c r="CK223" s="104"/>
      <c r="CL223" s="104"/>
      <c r="CM223" s="104"/>
      <c r="CN223" s="104"/>
      <c r="CO223" s="104"/>
      <c r="CP223" s="104"/>
      <c r="CQ223" s="104"/>
      <c r="CR223" s="104"/>
      <c r="CS223" s="104"/>
      <c r="CT223" s="104"/>
      <c r="CU223" s="104"/>
      <c r="CV223" s="104"/>
      <c r="CW223" s="104"/>
      <c r="CX223" s="104"/>
      <c r="CY223" s="104"/>
      <c r="CZ223" s="104"/>
      <c r="DA223" s="104"/>
      <c r="DB223" s="104"/>
    </row>
    <row r="224" spans="1:106" s="16" customFormat="1" ht="21.95" customHeight="1">
      <c r="A224" s="66"/>
      <c r="B224" s="66"/>
      <c r="C224" s="66"/>
      <c r="D224" s="66"/>
      <c r="E224" s="66"/>
      <c r="F224" s="149" t="s">
        <v>101</v>
      </c>
      <c r="G224" s="149"/>
      <c r="H224" s="149"/>
      <c r="I224" s="149"/>
      <c r="J224" s="149"/>
      <c r="K224" s="149"/>
      <c r="L224" s="149"/>
      <c r="M224" s="149"/>
      <c r="N224" s="149"/>
      <c r="O224" s="149"/>
      <c r="P224" s="149"/>
      <c r="Q224" s="149"/>
      <c r="R224" s="149"/>
      <c r="S224" s="149"/>
      <c r="T224" s="149"/>
      <c r="U224" s="149"/>
      <c r="V224" s="149"/>
      <c r="W224" s="66" t="s">
        <v>36</v>
      </c>
      <c r="X224" s="66"/>
      <c r="Y224" s="66"/>
      <c r="Z224" s="66"/>
      <c r="AA224" s="66"/>
      <c r="AB224" s="66"/>
      <c r="AC224" s="66" t="s">
        <v>36</v>
      </c>
      <c r="AD224" s="66"/>
      <c r="AE224" s="66"/>
      <c r="AF224" s="66"/>
      <c r="AG224" s="66"/>
      <c r="AH224" s="66"/>
      <c r="AI224" s="59"/>
      <c r="AJ224" s="59"/>
      <c r="AK224" s="59"/>
      <c r="AL224" s="59"/>
      <c r="AM224" s="59"/>
      <c r="AN224" s="59"/>
      <c r="AO224" s="59"/>
      <c r="AP224" s="59"/>
      <c r="AQ224" s="59"/>
      <c r="AR224" s="59"/>
      <c r="AS224" s="59"/>
      <c r="AT224" s="59"/>
      <c r="AU224" s="66" t="s">
        <v>36</v>
      </c>
      <c r="AV224" s="66"/>
      <c r="AW224" s="66"/>
      <c r="AX224" s="66"/>
      <c r="AY224" s="66"/>
      <c r="AZ224" s="66"/>
      <c r="BA224" s="66" t="s">
        <v>36</v>
      </c>
      <c r="BB224" s="66"/>
      <c r="BC224" s="66"/>
      <c r="BD224" s="66"/>
      <c r="BE224" s="66"/>
      <c r="BF224" s="66"/>
      <c r="BG224" s="59"/>
      <c r="BH224" s="59"/>
      <c r="BI224" s="59"/>
      <c r="BJ224" s="59"/>
      <c r="BK224" s="59"/>
      <c r="BL224" s="59"/>
      <c r="BM224" s="84"/>
      <c r="BN224" s="84"/>
      <c r="BO224" s="84"/>
      <c r="BP224" s="84"/>
      <c r="BQ224" s="84"/>
      <c r="BR224" s="84"/>
      <c r="BS224" s="150" t="s">
        <v>36</v>
      </c>
      <c r="BT224" s="150"/>
      <c r="BU224" s="150"/>
      <c r="BV224" s="150"/>
      <c r="BW224" s="150"/>
      <c r="BX224" s="150"/>
      <c r="BY224" s="84"/>
      <c r="BZ224" s="84"/>
      <c r="CA224" s="84"/>
      <c r="CB224" s="84"/>
      <c r="CC224" s="84"/>
      <c r="CD224" s="84"/>
      <c r="CE224" s="66" t="s">
        <v>36</v>
      </c>
      <c r="CF224" s="66"/>
      <c r="CG224" s="66"/>
      <c r="CH224" s="66"/>
      <c r="CI224" s="66"/>
      <c r="CJ224" s="66"/>
      <c r="CK224" s="84"/>
      <c r="CL224" s="84"/>
      <c r="CM224" s="84"/>
      <c r="CN224" s="84"/>
      <c r="CO224" s="84"/>
      <c r="CP224" s="84"/>
      <c r="CQ224" s="150" t="s">
        <v>36</v>
      </c>
      <c r="CR224" s="150"/>
      <c r="CS224" s="150"/>
      <c r="CT224" s="150"/>
      <c r="CU224" s="150"/>
      <c r="CV224" s="150"/>
      <c r="CW224" s="84"/>
      <c r="CX224" s="84"/>
      <c r="CY224" s="84"/>
      <c r="CZ224" s="84"/>
      <c r="DA224" s="84"/>
      <c r="DB224" s="84"/>
    </row>
    <row r="226" spans="1:106" s="7" customFormat="1" ht="12.95" customHeight="1">
      <c r="B226" s="92" t="s">
        <v>102</v>
      </c>
      <c r="C226" s="92"/>
      <c r="D226" s="92"/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  <c r="AB226" s="92"/>
      <c r="AC226" s="92"/>
      <c r="AD226" s="92"/>
      <c r="AE226" s="92"/>
      <c r="AF226" s="92"/>
      <c r="AG226" s="92"/>
      <c r="AH226" s="92"/>
      <c r="AI226" s="92"/>
      <c r="AJ226" s="92"/>
      <c r="AK226" s="92"/>
      <c r="AL226" s="92"/>
      <c r="AM226" s="92"/>
      <c r="AN226" s="92"/>
      <c r="AO226" s="92"/>
      <c r="AP226" s="92"/>
      <c r="AQ226" s="92"/>
      <c r="AR226" s="92"/>
      <c r="AS226" s="92"/>
      <c r="AT226" s="92"/>
      <c r="AU226" s="92"/>
      <c r="AV226" s="92"/>
      <c r="AW226" s="92"/>
      <c r="AX226" s="92"/>
      <c r="AY226" s="92"/>
      <c r="AZ226" s="92"/>
      <c r="BA226" s="92"/>
      <c r="BB226" s="92"/>
      <c r="BC226" s="92"/>
      <c r="BD226" s="92"/>
      <c r="BE226" s="92"/>
      <c r="BF226" s="92"/>
      <c r="BG226" s="92"/>
      <c r="BH226" s="92"/>
      <c r="BI226" s="92"/>
      <c r="BJ226" s="92"/>
      <c r="BK226" s="92"/>
      <c r="BL226" s="92"/>
      <c r="BM226" s="92"/>
      <c r="BN226" s="92"/>
      <c r="BO226" s="92"/>
      <c r="BP226" s="92"/>
      <c r="BQ226" s="92"/>
      <c r="BR226" s="92"/>
      <c r="BS226" s="92"/>
      <c r="BT226" s="92"/>
      <c r="BU226" s="92"/>
      <c r="BV226" s="92"/>
      <c r="BW226" s="92"/>
      <c r="BX226" s="92"/>
      <c r="BY226" s="92"/>
      <c r="BZ226" s="92"/>
      <c r="CA226" s="92"/>
      <c r="CB226" s="92"/>
      <c r="CC226" s="92"/>
      <c r="CD226" s="92"/>
      <c r="CE226" s="92"/>
      <c r="CF226" s="92"/>
      <c r="CG226" s="92"/>
      <c r="CH226" s="92"/>
      <c r="CI226" s="92"/>
      <c r="CJ226" s="92"/>
      <c r="CK226" s="92"/>
      <c r="CL226" s="92"/>
      <c r="CM226" s="92"/>
      <c r="CN226" s="92"/>
      <c r="CO226" s="92"/>
      <c r="CP226" s="92"/>
      <c r="CQ226" s="92"/>
      <c r="CR226" s="92"/>
      <c r="CS226" s="92"/>
      <c r="CT226" s="92"/>
      <c r="CU226" s="92"/>
      <c r="CV226" s="92"/>
      <c r="CW226" s="92"/>
      <c r="CX226" s="92"/>
      <c r="CY226" s="92"/>
      <c r="CZ226" s="92"/>
      <c r="DA226" s="92"/>
      <c r="DB226" s="24"/>
    </row>
    <row r="227" spans="1:106" s="7" customFormat="1" ht="12.95" customHeight="1">
      <c r="C227" s="92" t="s">
        <v>159</v>
      </c>
      <c r="D227" s="92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2"/>
      <c r="AD227" s="92"/>
      <c r="AE227" s="92"/>
      <c r="AF227" s="92"/>
      <c r="AG227" s="92"/>
      <c r="AH227" s="92"/>
      <c r="AI227" s="92"/>
      <c r="AJ227" s="92"/>
      <c r="AK227" s="92"/>
      <c r="AL227" s="92"/>
      <c r="AM227" s="92"/>
      <c r="AN227" s="92"/>
      <c r="AO227" s="92"/>
      <c r="AP227" s="92"/>
      <c r="AQ227" s="92"/>
      <c r="AR227" s="92"/>
      <c r="AS227" s="92"/>
      <c r="AT227" s="92"/>
      <c r="AU227" s="92"/>
      <c r="AV227" s="92"/>
      <c r="AW227" s="92"/>
      <c r="AX227" s="92"/>
      <c r="AY227" s="92"/>
      <c r="AZ227" s="92"/>
      <c r="BA227" s="92"/>
      <c r="BB227" s="92"/>
      <c r="BC227" s="92"/>
      <c r="BD227" s="92"/>
      <c r="BE227" s="92"/>
      <c r="BF227" s="92"/>
      <c r="BG227" s="92"/>
      <c r="BH227" s="92"/>
      <c r="BI227" s="92"/>
      <c r="BJ227" s="92"/>
      <c r="BK227" s="92"/>
      <c r="BL227" s="92"/>
      <c r="BM227" s="92"/>
      <c r="BN227" s="92"/>
      <c r="BO227" s="92"/>
      <c r="BP227" s="92"/>
      <c r="BQ227" s="92"/>
      <c r="BR227" s="92"/>
      <c r="BS227" s="92"/>
      <c r="BT227" s="92"/>
      <c r="BU227" s="92"/>
      <c r="BV227" s="92"/>
      <c r="BW227" s="92"/>
      <c r="BX227" s="92"/>
      <c r="BY227" s="92"/>
      <c r="BZ227" s="92"/>
      <c r="CA227" s="92"/>
      <c r="CB227" s="92"/>
      <c r="CC227" s="92"/>
      <c r="CD227" s="92"/>
      <c r="CE227" s="92"/>
      <c r="CF227" s="92"/>
      <c r="CG227" s="92"/>
      <c r="CH227" s="92"/>
      <c r="CI227" s="92"/>
      <c r="CJ227" s="92"/>
      <c r="CK227" s="92"/>
      <c r="CL227" s="92"/>
      <c r="CM227" s="92"/>
      <c r="CN227" s="92"/>
      <c r="CO227" s="92"/>
      <c r="CP227" s="92"/>
      <c r="CQ227" s="92"/>
      <c r="CR227" s="92"/>
      <c r="CS227" s="92"/>
      <c r="CT227" s="92"/>
      <c r="CU227" s="92"/>
      <c r="CV227" s="92"/>
      <c r="CW227" s="92"/>
      <c r="CX227" s="92"/>
      <c r="CY227" s="92"/>
      <c r="CZ227" s="92"/>
      <c r="DA227" s="92"/>
      <c r="DB227" s="92"/>
    </row>
    <row r="228" spans="1:106" s="7" customFormat="1" ht="12.95" customHeight="1"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93" t="s">
        <v>25</v>
      </c>
      <c r="CI228" s="93"/>
      <c r="CJ228" s="93"/>
      <c r="CK228" s="93"/>
      <c r="CL228" s="93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</row>
    <row r="229" spans="1:106" s="7" customFormat="1" ht="12.95" customHeight="1">
      <c r="A229" s="143" t="s">
        <v>49</v>
      </c>
      <c r="B229" s="143"/>
      <c r="C229" s="143"/>
      <c r="D229" s="143"/>
      <c r="E229" s="143"/>
      <c r="F229" s="147" t="s">
        <v>103</v>
      </c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 t="s">
        <v>104</v>
      </c>
      <c r="X229" s="147"/>
      <c r="Y229" s="147"/>
      <c r="Z229" s="147"/>
      <c r="AA229" s="147"/>
      <c r="AB229" s="147"/>
      <c r="AC229" s="147"/>
      <c r="AD229" s="147"/>
      <c r="AE229" s="147"/>
      <c r="AF229" s="147"/>
      <c r="AG229" s="147"/>
      <c r="AH229" s="147"/>
      <c r="AI229" s="147"/>
      <c r="AJ229" s="147"/>
      <c r="AK229" s="147"/>
      <c r="AL229" s="138" t="s">
        <v>141</v>
      </c>
      <c r="AM229" s="138"/>
      <c r="AN229" s="138"/>
      <c r="AO229" s="138"/>
      <c r="AP229" s="138"/>
      <c r="AQ229" s="138"/>
      <c r="AR229" s="138"/>
      <c r="AS229" s="138"/>
      <c r="AT229" s="138"/>
      <c r="AU229" s="138"/>
      <c r="AV229" s="138"/>
      <c r="AW229" s="138"/>
      <c r="AX229" s="138"/>
      <c r="AY229" s="138"/>
      <c r="AZ229" s="138"/>
      <c r="BA229" s="138"/>
      <c r="BB229" s="138"/>
      <c r="BC229" s="138"/>
      <c r="BD229" s="138" t="s">
        <v>142</v>
      </c>
      <c r="BE229" s="138"/>
      <c r="BF229" s="138"/>
      <c r="BG229" s="138"/>
      <c r="BH229" s="138"/>
      <c r="BI229" s="138"/>
      <c r="BJ229" s="138"/>
      <c r="BK229" s="138"/>
      <c r="BL229" s="138"/>
      <c r="BM229" s="138"/>
      <c r="BN229" s="138"/>
      <c r="BO229" s="138"/>
      <c r="BP229" s="138"/>
      <c r="BQ229" s="138"/>
      <c r="BR229" s="138"/>
      <c r="BS229" s="138"/>
      <c r="BT229" s="138"/>
      <c r="BU229" s="138"/>
      <c r="BV229" s="140" t="s">
        <v>143</v>
      </c>
      <c r="BW229" s="140"/>
      <c r="BX229" s="140"/>
      <c r="BY229" s="140"/>
      <c r="BZ229" s="140"/>
      <c r="CA229" s="140"/>
      <c r="CB229" s="140"/>
      <c r="CC229" s="140"/>
      <c r="CD229" s="140"/>
      <c r="CE229" s="140"/>
      <c r="CF229" s="140"/>
      <c r="CG229" s="140"/>
      <c r="CH229" s="140"/>
      <c r="CI229" s="140"/>
      <c r="CJ229" s="140"/>
      <c r="CK229" s="140"/>
      <c r="CL229" s="140"/>
      <c r="CM229" s="140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</row>
    <row r="230" spans="1:106" s="7" customFormat="1" ht="21.95" customHeight="1">
      <c r="A230" s="144"/>
      <c r="B230" s="145"/>
      <c r="C230" s="145"/>
      <c r="D230" s="145"/>
      <c r="E230" s="146"/>
      <c r="F230" s="148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6"/>
      <c r="W230" s="148"/>
      <c r="X230" s="145"/>
      <c r="Y230" s="145"/>
      <c r="Z230" s="145"/>
      <c r="AA230" s="145"/>
      <c r="AB230" s="145"/>
      <c r="AC230" s="145"/>
      <c r="AD230" s="145"/>
      <c r="AE230" s="145"/>
      <c r="AF230" s="145"/>
      <c r="AG230" s="145"/>
      <c r="AH230" s="145"/>
      <c r="AI230" s="145"/>
      <c r="AJ230" s="145"/>
      <c r="AK230" s="146"/>
      <c r="AL230" s="124" t="s">
        <v>60</v>
      </c>
      <c r="AM230" s="124"/>
      <c r="AN230" s="124"/>
      <c r="AO230" s="124"/>
      <c r="AP230" s="124"/>
      <c r="AQ230" s="124"/>
      <c r="AR230" s="124" t="s">
        <v>30</v>
      </c>
      <c r="AS230" s="124"/>
      <c r="AT230" s="124"/>
      <c r="AU230" s="124"/>
      <c r="AV230" s="124"/>
      <c r="AW230" s="124"/>
      <c r="AX230" s="124" t="s">
        <v>105</v>
      </c>
      <c r="AY230" s="124"/>
      <c r="AZ230" s="124"/>
      <c r="BA230" s="124"/>
      <c r="BB230" s="124"/>
      <c r="BC230" s="124"/>
      <c r="BD230" s="124" t="s">
        <v>60</v>
      </c>
      <c r="BE230" s="124"/>
      <c r="BF230" s="124"/>
      <c r="BG230" s="124"/>
      <c r="BH230" s="124"/>
      <c r="BI230" s="124"/>
      <c r="BJ230" s="124" t="s">
        <v>30</v>
      </c>
      <c r="BK230" s="124"/>
      <c r="BL230" s="124"/>
      <c r="BM230" s="124"/>
      <c r="BN230" s="124"/>
      <c r="BO230" s="124"/>
      <c r="BP230" s="125" t="s">
        <v>33</v>
      </c>
      <c r="BQ230" s="125"/>
      <c r="BR230" s="125"/>
      <c r="BS230" s="125"/>
      <c r="BT230" s="125"/>
      <c r="BU230" s="125"/>
      <c r="BV230" s="125" t="s">
        <v>60</v>
      </c>
      <c r="BW230" s="125"/>
      <c r="BX230" s="125"/>
      <c r="BY230" s="125"/>
      <c r="BZ230" s="125"/>
      <c r="CA230" s="125"/>
      <c r="CB230" s="124" t="s">
        <v>30</v>
      </c>
      <c r="CC230" s="124"/>
      <c r="CD230" s="124"/>
      <c r="CE230" s="124"/>
      <c r="CF230" s="124"/>
      <c r="CG230" s="124"/>
      <c r="CH230" s="141" t="s">
        <v>106</v>
      </c>
      <c r="CI230" s="141"/>
      <c r="CJ230" s="141"/>
      <c r="CK230" s="141"/>
      <c r="CL230" s="141"/>
      <c r="CM230" s="141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</row>
    <row r="231" spans="1:106" s="7" customFormat="1" ht="12.95" customHeight="1">
      <c r="A231" s="52">
        <v>1</v>
      </c>
      <c r="B231" s="52"/>
      <c r="C231" s="52"/>
      <c r="D231" s="52"/>
      <c r="E231" s="52"/>
      <c r="F231" s="53">
        <v>2</v>
      </c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>
        <v>3</v>
      </c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/>
      <c r="AL231" s="54">
        <v>4</v>
      </c>
      <c r="AM231" s="54"/>
      <c r="AN231" s="54"/>
      <c r="AO231" s="54"/>
      <c r="AP231" s="54"/>
      <c r="AQ231" s="54"/>
      <c r="AR231" s="54">
        <v>5</v>
      </c>
      <c r="AS231" s="54"/>
      <c r="AT231" s="54"/>
      <c r="AU231" s="54"/>
      <c r="AV231" s="54"/>
      <c r="AW231" s="54"/>
      <c r="AX231" s="54">
        <v>6</v>
      </c>
      <c r="AY231" s="54"/>
      <c r="AZ231" s="54"/>
      <c r="BA231" s="54"/>
      <c r="BB231" s="54"/>
      <c r="BC231" s="54"/>
      <c r="BD231" s="54">
        <v>7</v>
      </c>
      <c r="BE231" s="54"/>
      <c r="BF231" s="54"/>
      <c r="BG231" s="54"/>
      <c r="BH231" s="54"/>
      <c r="BI231" s="54"/>
      <c r="BJ231" s="54">
        <v>8</v>
      </c>
      <c r="BK231" s="54"/>
      <c r="BL231" s="54"/>
      <c r="BM231" s="54"/>
      <c r="BN231" s="54"/>
      <c r="BO231" s="54"/>
      <c r="BP231" s="55">
        <v>9</v>
      </c>
      <c r="BQ231" s="55"/>
      <c r="BR231" s="55"/>
      <c r="BS231" s="55"/>
      <c r="BT231" s="55"/>
      <c r="BU231" s="55"/>
      <c r="BV231" s="55">
        <v>10</v>
      </c>
      <c r="BW231" s="55"/>
      <c r="BX231" s="55"/>
      <c r="BY231" s="55"/>
      <c r="BZ231" s="55"/>
      <c r="CA231" s="55"/>
      <c r="CB231" s="54">
        <v>11</v>
      </c>
      <c r="CC231" s="54"/>
      <c r="CD231" s="54"/>
      <c r="CE231" s="54"/>
      <c r="CF231" s="54"/>
      <c r="CG231" s="54"/>
      <c r="CH231" s="103">
        <v>12</v>
      </c>
      <c r="CI231" s="103"/>
      <c r="CJ231" s="103"/>
      <c r="CK231" s="103"/>
      <c r="CL231" s="103"/>
      <c r="CM231" s="103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</row>
    <row r="232" spans="1:106" s="7" customFormat="1" ht="33" customHeight="1">
      <c r="A232" s="56">
        <v>1</v>
      </c>
      <c r="B232" s="56"/>
      <c r="C232" s="56"/>
      <c r="D232" s="56"/>
      <c r="E232" s="56"/>
      <c r="F232" s="57" t="s">
        <v>107</v>
      </c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8">
        <f>AV102</f>
        <v>12111725</v>
      </c>
      <c r="AM232" s="58"/>
      <c r="AN232" s="58"/>
      <c r="AO232" s="58"/>
      <c r="AP232" s="58"/>
      <c r="AQ232" s="58"/>
      <c r="AR232" s="59"/>
      <c r="AS232" s="59"/>
      <c r="AT232" s="59"/>
      <c r="AU232" s="59"/>
      <c r="AV232" s="59"/>
      <c r="AW232" s="59"/>
      <c r="AX232" s="58">
        <f>AL232</f>
        <v>12111725</v>
      </c>
      <c r="AY232" s="58"/>
      <c r="AZ232" s="58"/>
      <c r="BA232" s="58"/>
      <c r="BB232" s="58"/>
      <c r="BC232" s="58"/>
      <c r="BD232" s="58">
        <f>BV102</f>
        <v>5000000</v>
      </c>
      <c r="BE232" s="58"/>
      <c r="BF232" s="58"/>
      <c r="BG232" s="58"/>
      <c r="BH232" s="58"/>
      <c r="BI232" s="58"/>
      <c r="BJ232" s="59"/>
      <c r="BK232" s="59"/>
      <c r="BL232" s="59"/>
      <c r="BM232" s="59"/>
      <c r="BN232" s="59"/>
      <c r="BO232" s="59"/>
      <c r="BP232" s="60">
        <f>BD232</f>
        <v>5000000</v>
      </c>
      <c r="BQ232" s="60"/>
      <c r="BR232" s="60"/>
      <c r="BS232" s="60"/>
      <c r="BT232" s="60"/>
      <c r="BU232" s="60"/>
      <c r="BV232" s="60">
        <v>5475000</v>
      </c>
      <c r="BW232" s="60"/>
      <c r="BX232" s="60"/>
      <c r="BY232" s="60"/>
      <c r="BZ232" s="60"/>
      <c r="CA232" s="60"/>
      <c r="CB232" s="59"/>
      <c r="CC232" s="59"/>
      <c r="CD232" s="59"/>
      <c r="CE232" s="59"/>
      <c r="CF232" s="59"/>
      <c r="CG232" s="59"/>
      <c r="CH232" s="60">
        <f>BV232</f>
        <v>5475000</v>
      </c>
      <c r="CI232" s="60"/>
      <c r="CJ232" s="60"/>
      <c r="CK232" s="60"/>
      <c r="CL232" s="60"/>
      <c r="CM232" s="60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</row>
    <row r="233" spans="1:106" s="15" customFormat="1" ht="12.95" customHeight="1">
      <c r="A233" s="134"/>
      <c r="B233" s="134"/>
      <c r="C233" s="134"/>
      <c r="D233" s="134"/>
      <c r="E233" s="134"/>
      <c r="F233" s="142" t="s">
        <v>41</v>
      </c>
      <c r="G233" s="142"/>
      <c r="H233" s="142"/>
      <c r="I233" s="142"/>
      <c r="J233" s="142"/>
      <c r="K233" s="142"/>
      <c r="L233" s="142"/>
      <c r="M233" s="142"/>
      <c r="N233" s="142"/>
      <c r="O233" s="142"/>
      <c r="P233" s="142"/>
      <c r="Q233" s="142"/>
      <c r="R233" s="142"/>
      <c r="S233" s="142"/>
      <c r="T233" s="142"/>
      <c r="U233" s="142"/>
      <c r="V233" s="142"/>
      <c r="W233" s="142"/>
      <c r="X233" s="142"/>
      <c r="Y233" s="142"/>
      <c r="Z233" s="142"/>
      <c r="AA233" s="142"/>
      <c r="AB233" s="142"/>
      <c r="AC233" s="142"/>
      <c r="AD233" s="142"/>
      <c r="AE233" s="142"/>
      <c r="AF233" s="142"/>
      <c r="AG233" s="142"/>
      <c r="AH233" s="142"/>
      <c r="AI233" s="142"/>
      <c r="AJ233" s="142"/>
      <c r="AK233" s="142"/>
      <c r="AL233" s="135">
        <f>AL232</f>
        <v>12111725</v>
      </c>
      <c r="AM233" s="135"/>
      <c r="AN233" s="135"/>
      <c r="AO233" s="135"/>
      <c r="AP233" s="135"/>
      <c r="AQ233" s="135"/>
      <c r="AR233" s="89"/>
      <c r="AS233" s="89"/>
      <c r="AT233" s="89"/>
      <c r="AU233" s="89"/>
      <c r="AV233" s="89"/>
      <c r="AW233" s="89"/>
      <c r="AX233" s="135">
        <f>AX232</f>
        <v>12111725</v>
      </c>
      <c r="AY233" s="135"/>
      <c r="AZ233" s="135"/>
      <c r="BA233" s="135"/>
      <c r="BB233" s="135"/>
      <c r="BC233" s="135"/>
      <c r="BD233" s="135">
        <f>BD232</f>
        <v>5000000</v>
      </c>
      <c r="BE233" s="135"/>
      <c r="BF233" s="135"/>
      <c r="BG233" s="135"/>
      <c r="BH233" s="135"/>
      <c r="BI233" s="135"/>
      <c r="BJ233" s="89"/>
      <c r="BK233" s="89"/>
      <c r="BL233" s="89"/>
      <c r="BM233" s="89"/>
      <c r="BN233" s="89"/>
      <c r="BO233" s="89"/>
      <c r="BP233" s="136">
        <f>BP232</f>
        <v>5000000</v>
      </c>
      <c r="BQ233" s="136"/>
      <c r="BR233" s="136"/>
      <c r="BS233" s="136"/>
      <c r="BT233" s="136"/>
      <c r="BU233" s="136"/>
      <c r="BV233" s="136">
        <f>BV232</f>
        <v>5475000</v>
      </c>
      <c r="BW233" s="136"/>
      <c r="BX233" s="136"/>
      <c r="BY233" s="136"/>
      <c r="BZ233" s="136"/>
      <c r="CA233" s="136"/>
      <c r="CB233" s="89"/>
      <c r="CC233" s="89"/>
      <c r="CD233" s="89"/>
      <c r="CE233" s="89"/>
      <c r="CF233" s="89"/>
      <c r="CG233" s="89"/>
      <c r="CH233" s="136">
        <f>CH232</f>
        <v>5475000</v>
      </c>
      <c r="CI233" s="136"/>
      <c r="CJ233" s="136"/>
      <c r="CK233" s="136"/>
      <c r="CL233" s="136"/>
      <c r="CM233" s="136"/>
      <c r="CN233" s="28"/>
      <c r="CO233" s="28"/>
      <c r="CP233" s="28"/>
      <c r="CQ233" s="28"/>
      <c r="CR233" s="28"/>
      <c r="CS233" s="28"/>
      <c r="CT233" s="28"/>
      <c r="CU233" s="28"/>
      <c r="CV233" s="28"/>
      <c r="CW233" s="28"/>
      <c r="CX233" s="28"/>
      <c r="CY233" s="28"/>
      <c r="CZ233" s="28"/>
      <c r="DA233" s="28"/>
      <c r="DB233" s="28"/>
    </row>
    <row r="235" spans="1:106" s="7" customFormat="1" ht="12.95" customHeight="1">
      <c r="C235" s="92" t="s">
        <v>160</v>
      </c>
      <c r="D235" s="92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92"/>
      <c r="AD235" s="92"/>
      <c r="AE235" s="92"/>
      <c r="AF235" s="92"/>
      <c r="AG235" s="92"/>
      <c r="AH235" s="92"/>
      <c r="AI235" s="92"/>
      <c r="AJ235" s="92"/>
      <c r="AK235" s="92"/>
      <c r="AL235" s="92"/>
      <c r="AM235" s="92"/>
      <c r="AN235" s="92"/>
      <c r="AO235" s="92"/>
      <c r="AP235" s="92"/>
      <c r="AQ235" s="92"/>
      <c r="AR235" s="92"/>
      <c r="AS235" s="92"/>
      <c r="AT235" s="92"/>
      <c r="AU235" s="92"/>
      <c r="AV235" s="92"/>
      <c r="AW235" s="92"/>
      <c r="AX235" s="92"/>
      <c r="AY235" s="92"/>
      <c r="AZ235" s="92"/>
      <c r="BA235" s="92"/>
      <c r="BB235" s="92"/>
      <c r="BC235" s="92"/>
      <c r="BD235" s="92"/>
      <c r="BE235" s="92"/>
      <c r="BF235" s="92"/>
      <c r="BG235" s="92"/>
      <c r="BH235" s="92"/>
      <c r="BI235" s="92"/>
      <c r="BJ235" s="92"/>
      <c r="BK235" s="92"/>
      <c r="BL235" s="92"/>
      <c r="BM235" s="92"/>
      <c r="BN235" s="92"/>
      <c r="BO235" s="92"/>
      <c r="BP235" s="92"/>
      <c r="BQ235" s="92"/>
      <c r="BR235" s="92"/>
      <c r="BS235" s="92"/>
      <c r="BT235" s="92"/>
      <c r="BU235" s="92"/>
      <c r="BV235" s="92"/>
      <c r="BW235" s="92"/>
      <c r="BX235" s="92"/>
      <c r="BY235" s="92"/>
      <c r="BZ235" s="92"/>
      <c r="CA235" s="92"/>
      <c r="CB235" s="92"/>
      <c r="CC235" s="92"/>
      <c r="CD235" s="92"/>
      <c r="CE235" s="92"/>
      <c r="CF235" s="92"/>
      <c r="CG235" s="92"/>
      <c r="CH235" s="92"/>
      <c r="CI235" s="92"/>
      <c r="CJ235" s="92"/>
      <c r="CK235" s="92"/>
      <c r="CL235" s="92"/>
      <c r="CM235" s="92"/>
      <c r="CN235" s="92"/>
      <c r="CO235" s="92"/>
      <c r="CP235" s="92"/>
      <c r="CQ235" s="92"/>
      <c r="CR235" s="92"/>
      <c r="CS235" s="92"/>
      <c r="CT235" s="92"/>
      <c r="CU235" s="92"/>
      <c r="CV235" s="92"/>
      <c r="CW235" s="92"/>
      <c r="CX235" s="92"/>
      <c r="CY235" s="92"/>
      <c r="CZ235" s="92"/>
      <c r="DA235" s="92"/>
      <c r="DB235" s="92"/>
    </row>
    <row r="236" spans="1:106" s="7" customFormat="1" ht="12.95" customHeight="1">
      <c r="BM236" s="24"/>
      <c r="BN236" s="24"/>
      <c r="BO236" s="24"/>
      <c r="BP236" s="93" t="s">
        <v>25</v>
      </c>
      <c r="BQ236" s="93"/>
      <c r="BR236" s="93"/>
      <c r="BS236" s="93"/>
      <c r="BT236" s="93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</row>
    <row r="237" spans="1:106" s="7" customFormat="1" ht="12.95" customHeight="1">
      <c r="A237" s="143" t="s">
        <v>49</v>
      </c>
      <c r="B237" s="143"/>
      <c r="C237" s="143"/>
      <c r="D237" s="143"/>
      <c r="E237" s="143"/>
      <c r="F237" s="147" t="s">
        <v>103</v>
      </c>
      <c r="G237" s="147"/>
      <c r="H237" s="147"/>
      <c r="I237" s="147"/>
      <c r="J237" s="147"/>
      <c r="K237" s="147"/>
      <c r="L237" s="147"/>
      <c r="M237" s="147"/>
      <c r="N237" s="147"/>
      <c r="O237" s="147"/>
      <c r="P237" s="147"/>
      <c r="Q237" s="147"/>
      <c r="R237" s="147"/>
      <c r="S237" s="147"/>
      <c r="T237" s="147"/>
      <c r="U237" s="147"/>
      <c r="V237" s="147"/>
      <c r="W237" s="147" t="s">
        <v>104</v>
      </c>
      <c r="X237" s="147"/>
      <c r="Y237" s="147"/>
      <c r="Z237" s="147"/>
      <c r="AA237" s="147"/>
      <c r="AB237" s="147"/>
      <c r="AC237" s="147"/>
      <c r="AD237" s="147"/>
      <c r="AE237" s="147"/>
      <c r="AF237" s="147"/>
      <c r="AG237" s="147"/>
      <c r="AH237" s="147"/>
      <c r="AI237" s="147"/>
      <c r="AJ237" s="147"/>
      <c r="AK237" s="147"/>
      <c r="AL237" s="138" t="s">
        <v>42</v>
      </c>
      <c r="AM237" s="138"/>
      <c r="AN237" s="138"/>
      <c r="AO237" s="138"/>
      <c r="AP237" s="138"/>
      <c r="AQ237" s="138"/>
      <c r="AR237" s="138"/>
      <c r="AS237" s="138"/>
      <c r="AT237" s="138"/>
      <c r="AU237" s="138"/>
      <c r="AV237" s="138"/>
      <c r="AW237" s="138"/>
      <c r="AX237" s="138"/>
      <c r="AY237" s="138"/>
      <c r="AZ237" s="138"/>
      <c r="BA237" s="138"/>
      <c r="BB237" s="138"/>
      <c r="BC237" s="138"/>
      <c r="BD237" s="140" t="s">
        <v>144</v>
      </c>
      <c r="BE237" s="140"/>
      <c r="BF237" s="140"/>
      <c r="BG237" s="140"/>
      <c r="BH237" s="140"/>
      <c r="BI237" s="140"/>
      <c r="BJ237" s="140"/>
      <c r="BK237" s="140"/>
      <c r="BL237" s="140"/>
      <c r="BM237" s="140"/>
      <c r="BN237" s="140"/>
      <c r="BO237" s="140"/>
      <c r="BP237" s="140"/>
      <c r="BQ237" s="140"/>
      <c r="BR237" s="140"/>
      <c r="BS237" s="140"/>
      <c r="BT237" s="140"/>
      <c r="BU237" s="140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</row>
    <row r="238" spans="1:106" s="7" customFormat="1" ht="21.95" customHeight="1" thickBot="1">
      <c r="A238" s="144"/>
      <c r="B238" s="145"/>
      <c r="C238" s="145"/>
      <c r="D238" s="145"/>
      <c r="E238" s="146"/>
      <c r="F238" s="148"/>
      <c r="G238" s="145"/>
      <c r="H238" s="145"/>
      <c r="I238" s="145"/>
      <c r="J238" s="145"/>
      <c r="K238" s="145"/>
      <c r="L238" s="145"/>
      <c r="M238" s="145"/>
      <c r="N238" s="145"/>
      <c r="O238" s="145"/>
      <c r="P238" s="145"/>
      <c r="Q238" s="145"/>
      <c r="R238" s="145"/>
      <c r="S238" s="145"/>
      <c r="T238" s="145"/>
      <c r="U238" s="145"/>
      <c r="V238" s="146"/>
      <c r="W238" s="148"/>
      <c r="X238" s="145"/>
      <c r="Y238" s="145"/>
      <c r="Z238" s="145"/>
      <c r="AA238" s="145"/>
      <c r="AB238" s="145"/>
      <c r="AC238" s="145"/>
      <c r="AD238" s="145"/>
      <c r="AE238" s="145"/>
      <c r="AF238" s="145"/>
      <c r="AG238" s="145"/>
      <c r="AH238" s="145"/>
      <c r="AI238" s="145"/>
      <c r="AJ238" s="145"/>
      <c r="AK238" s="146"/>
      <c r="AL238" s="124" t="s">
        <v>60</v>
      </c>
      <c r="AM238" s="124"/>
      <c r="AN238" s="124"/>
      <c r="AO238" s="124"/>
      <c r="AP238" s="124"/>
      <c r="AQ238" s="124"/>
      <c r="AR238" s="124" t="s">
        <v>30</v>
      </c>
      <c r="AS238" s="124"/>
      <c r="AT238" s="124"/>
      <c r="AU238" s="124"/>
      <c r="AV238" s="124"/>
      <c r="AW238" s="124"/>
      <c r="AX238" s="124" t="s">
        <v>105</v>
      </c>
      <c r="AY238" s="124"/>
      <c r="AZ238" s="124"/>
      <c r="BA238" s="124"/>
      <c r="BB238" s="124"/>
      <c r="BC238" s="124"/>
      <c r="BD238" s="124" t="s">
        <v>60</v>
      </c>
      <c r="BE238" s="124"/>
      <c r="BF238" s="124"/>
      <c r="BG238" s="124"/>
      <c r="BH238" s="124"/>
      <c r="BI238" s="124"/>
      <c r="BJ238" s="124" t="s">
        <v>30</v>
      </c>
      <c r="BK238" s="124"/>
      <c r="BL238" s="124"/>
      <c r="BM238" s="124"/>
      <c r="BN238" s="124"/>
      <c r="BO238" s="124"/>
      <c r="BP238" s="141" t="s">
        <v>33</v>
      </c>
      <c r="BQ238" s="141"/>
      <c r="BR238" s="141"/>
      <c r="BS238" s="141"/>
      <c r="BT238" s="141"/>
      <c r="BU238" s="141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</row>
    <row r="239" spans="1:106" s="7" customFormat="1" ht="21.95" customHeight="1" thickBot="1">
      <c r="A239" s="52">
        <v>1</v>
      </c>
      <c r="B239" s="52"/>
      <c r="C239" s="52"/>
      <c r="D239" s="52"/>
      <c r="E239" s="52"/>
      <c r="F239" s="53">
        <v>2</v>
      </c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>
        <v>3</v>
      </c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4">
        <v>4</v>
      </c>
      <c r="AM239" s="54"/>
      <c r="AN239" s="54"/>
      <c r="AO239" s="54"/>
      <c r="AP239" s="54"/>
      <c r="AQ239" s="54"/>
      <c r="AR239" s="54">
        <v>5</v>
      </c>
      <c r="AS239" s="54"/>
      <c r="AT239" s="54"/>
      <c r="AU239" s="54"/>
      <c r="AV239" s="54"/>
      <c r="AW239" s="54"/>
      <c r="AX239" s="54">
        <v>6</v>
      </c>
      <c r="AY239" s="54"/>
      <c r="AZ239" s="54"/>
      <c r="BA239" s="54"/>
      <c r="BB239" s="54"/>
      <c r="BC239" s="54"/>
      <c r="BD239" s="54">
        <v>7</v>
      </c>
      <c r="BE239" s="54"/>
      <c r="BF239" s="54"/>
      <c r="BG239" s="54"/>
      <c r="BH239" s="54"/>
      <c r="BI239" s="54"/>
      <c r="BJ239" s="54">
        <v>8</v>
      </c>
      <c r="BK239" s="54"/>
      <c r="BL239" s="54"/>
      <c r="BM239" s="54"/>
      <c r="BN239" s="54"/>
      <c r="BO239" s="54"/>
      <c r="BP239" s="55">
        <v>9</v>
      </c>
      <c r="BQ239" s="55"/>
      <c r="BR239" s="55"/>
      <c r="BS239" s="55"/>
      <c r="BT239" s="55"/>
      <c r="BU239" s="55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</row>
    <row r="240" spans="1:106" s="7" customFormat="1" ht="21.95" customHeight="1">
      <c r="A240" s="56">
        <v>1</v>
      </c>
      <c r="B240" s="56"/>
      <c r="C240" s="56"/>
      <c r="D240" s="56"/>
      <c r="E240" s="56"/>
      <c r="F240" s="57" t="s">
        <v>107</v>
      </c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8">
        <f>X81</f>
        <v>6044400.0000000009</v>
      </c>
      <c r="AM240" s="58"/>
      <c r="AN240" s="58"/>
      <c r="AO240" s="58"/>
      <c r="AP240" s="58"/>
      <c r="AQ240" s="58"/>
      <c r="AR240" s="59"/>
      <c r="AS240" s="59"/>
      <c r="AT240" s="59"/>
      <c r="AU240" s="59"/>
      <c r="AV240" s="59"/>
      <c r="AW240" s="59"/>
      <c r="AX240" s="58">
        <f>AL240</f>
        <v>6044400.0000000009</v>
      </c>
      <c r="AY240" s="58"/>
      <c r="AZ240" s="58"/>
      <c r="BA240" s="58"/>
      <c r="BB240" s="58"/>
      <c r="BC240" s="58"/>
      <c r="BD240" s="58">
        <f>BP81</f>
        <v>6401019.6000000006</v>
      </c>
      <c r="BE240" s="58"/>
      <c r="BF240" s="58"/>
      <c r="BG240" s="58"/>
      <c r="BH240" s="58"/>
      <c r="BI240" s="58"/>
      <c r="BJ240" s="59"/>
      <c r="BK240" s="59"/>
      <c r="BL240" s="59"/>
      <c r="BM240" s="59"/>
      <c r="BN240" s="59"/>
      <c r="BO240" s="59"/>
      <c r="BP240" s="60">
        <f>BD240</f>
        <v>6401019.6000000006</v>
      </c>
      <c r="BQ240" s="60"/>
      <c r="BR240" s="60"/>
      <c r="BS240" s="60"/>
      <c r="BT240" s="60"/>
      <c r="BU240" s="60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</row>
    <row r="241" spans="1:106" s="16" customFormat="1" ht="12.95" customHeight="1">
      <c r="A241" s="134"/>
      <c r="B241" s="134"/>
      <c r="C241" s="134"/>
      <c r="D241" s="134"/>
      <c r="E241" s="134"/>
      <c r="F241" s="142" t="s">
        <v>41</v>
      </c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35">
        <f>AL240</f>
        <v>6044400.0000000009</v>
      </c>
      <c r="AM241" s="135"/>
      <c r="AN241" s="135"/>
      <c r="AO241" s="135"/>
      <c r="AP241" s="135"/>
      <c r="AQ241" s="135"/>
      <c r="AR241" s="89"/>
      <c r="AS241" s="89"/>
      <c r="AT241" s="89"/>
      <c r="AU241" s="89"/>
      <c r="AV241" s="89"/>
      <c r="AW241" s="89"/>
      <c r="AX241" s="135">
        <f>AX240</f>
        <v>6044400.0000000009</v>
      </c>
      <c r="AY241" s="135"/>
      <c r="AZ241" s="135"/>
      <c r="BA241" s="135"/>
      <c r="BB241" s="135"/>
      <c r="BC241" s="135"/>
      <c r="BD241" s="135">
        <f>BD240</f>
        <v>6401019.6000000006</v>
      </c>
      <c r="BE241" s="135"/>
      <c r="BF241" s="135"/>
      <c r="BG241" s="135"/>
      <c r="BH241" s="135"/>
      <c r="BI241" s="135"/>
      <c r="BJ241" s="89"/>
      <c r="BK241" s="89"/>
      <c r="BL241" s="89"/>
      <c r="BM241" s="89"/>
      <c r="BN241" s="89"/>
      <c r="BO241" s="89"/>
      <c r="BP241" s="136">
        <f>BP240</f>
        <v>6401019.6000000006</v>
      </c>
      <c r="BQ241" s="136"/>
      <c r="BR241" s="136"/>
      <c r="BS241" s="136"/>
      <c r="BT241" s="136"/>
      <c r="BU241" s="136"/>
      <c r="BV241" s="30"/>
      <c r="BW241" s="30"/>
      <c r="BX241" s="30"/>
      <c r="BY241" s="30"/>
      <c r="BZ241" s="30"/>
      <c r="CA241" s="30"/>
      <c r="CB241" s="30"/>
      <c r="CC241" s="30"/>
      <c r="CD241" s="30"/>
      <c r="CE241" s="30"/>
      <c r="CF241" s="30"/>
      <c r="CG241" s="30"/>
      <c r="CH241" s="30"/>
      <c r="CI241" s="30"/>
      <c r="CJ241" s="30"/>
      <c r="CK241" s="30"/>
      <c r="CL241" s="30"/>
      <c r="CM241" s="30"/>
      <c r="CN241" s="30"/>
      <c r="CO241" s="30"/>
      <c r="CP241" s="30"/>
      <c r="CQ241" s="30"/>
      <c r="CR241" s="30"/>
      <c r="CS241" s="30"/>
      <c r="CT241" s="30"/>
      <c r="CU241" s="30"/>
      <c r="CV241" s="30"/>
      <c r="CW241" s="30"/>
      <c r="CX241" s="30"/>
      <c r="CY241" s="30"/>
      <c r="CZ241" s="30"/>
      <c r="DA241" s="30"/>
      <c r="DB241" s="30"/>
    </row>
    <row r="243" spans="1:106" s="7" customFormat="1" ht="12.95" customHeight="1">
      <c r="A243" s="92" t="s">
        <v>161</v>
      </c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2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2"/>
      <c r="AQ243" s="92"/>
      <c r="AR243" s="92"/>
      <c r="AS243" s="92"/>
      <c r="AT243" s="92"/>
      <c r="AU243" s="92"/>
      <c r="AV243" s="92"/>
      <c r="AW243" s="92"/>
      <c r="AX243" s="92"/>
      <c r="AY243" s="92"/>
      <c r="AZ243" s="92"/>
      <c r="BA243" s="92"/>
      <c r="BB243" s="92"/>
      <c r="BC243" s="92"/>
      <c r="BD243" s="92"/>
      <c r="BE243" s="92"/>
      <c r="BF243" s="92"/>
      <c r="BG243" s="92"/>
      <c r="BH243" s="92"/>
      <c r="BI243" s="92"/>
      <c r="BJ243" s="92"/>
      <c r="BK243" s="92"/>
      <c r="BL243" s="92"/>
      <c r="BM243" s="92"/>
      <c r="BN243" s="92"/>
      <c r="BO243" s="92"/>
      <c r="BP243" s="92"/>
      <c r="BQ243" s="92"/>
      <c r="BR243" s="92"/>
      <c r="BS243" s="92"/>
      <c r="BT243" s="92"/>
      <c r="BU243" s="92"/>
      <c r="BV243" s="92"/>
      <c r="BW243" s="92"/>
      <c r="BX243" s="92"/>
      <c r="BY243" s="92"/>
      <c r="BZ243" s="92"/>
      <c r="CA243" s="92"/>
      <c r="CB243" s="92"/>
      <c r="CC243" s="92"/>
      <c r="CD243" s="92"/>
      <c r="CE243" s="92"/>
      <c r="CF243" s="92"/>
      <c r="CG243" s="92"/>
      <c r="CH243" s="92"/>
      <c r="CI243" s="92"/>
      <c r="CJ243" s="92"/>
      <c r="CK243" s="92"/>
      <c r="CL243" s="92"/>
      <c r="CM243" s="92"/>
      <c r="CN243" s="92"/>
      <c r="CO243" s="92"/>
      <c r="CP243" s="92"/>
      <c r="CQ243" s="92"/>
      <c r="CR243" s="92"/>
      <c r="CS243" s="92"/>
      <c r="CT243" s="92"/>
      <c r="CU243" s="92"/>
      <c r="CV243" s="92"/>
      <c r="CW243" s="92"/>
      <c r="CX243" s="92"/>
      <c r="CY243" s="92"/>
      <c r="CZ243" s="92"/>
      <c r="DA243" s="24"/>
      <c r="DB243" s="24"/>
    </row>
    <row r="244" spans="1:106" s="7" customFormat="1" ht="12.95" customHeight="1"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137" t="s">
        <v>25</v>
      </c>
      <c r="CG244" s="137"/>
      <c r="CH244" s="137"/>
      <c r="CI244" s="137"/>
      <c r="CJ244" s="137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</row>
    <row r="245" spans="1:106" s="7" customFormat="1" ht="18" customHeight="1">
      <c r="A245" s="105" t="s">
        <v>108</v>
      </c>
      <c r="B245" s="105"/>
      <c r="C245" s="105"/>
      <c r="D245" s="105"/>
      <c r="E245" s="105"/>
      <c r="F245" s="105"/>
      <c r="G245" s="105"/>
      <c r="H245" s="105"/>
      <c r="I245" s="105"/>
      <c r="J245" s="105"/>
      <c r="K245" s="105"/>
      <c r="L245" s="105"/>
      <c r="M245" s="105"/>
      <c r="N245" s="105"/>
      <c r="O245" s="105"/>
      <c r="P245" s="105"/>
      <c r="Q245" s="105"/>
      <c r="R245" s="105"/>
      <c r="S245" s="105"/>
      <c r="T245" s="105"/>
      <c r="U245" s="112" t="s">
        <v>109</v>
      </c>
      <c r="V245" s="112"/>
      <c r="W245" s="112"/>
      <c r="X245" s="112"/>
      <c r="Y245" s="112" t="s">
        <v>110</v>
      </c>
      <c r="Z245" s="112"/>
      <c r="AA245" s="112"/>
      <c r="AB245" s="112"/>
      <c r="AC245" s="112"/>
      <c r="AD245" s="112"/>
      <c r="AE245" s="138" t="s">
        <v>141</v>
      </c>
      <c r="AF245" s="138"/>
      <c r="AG245" s="138"/>
      <c r="AH245" s="138"/>
      <c r="AI245" s="138"/>
      <c r="AJ245" s="138"/>
      <c r="AK245" s="138"/>
      <c r="AL245" s="138"/>
      <c r="AM245" s="138"/>
      <c r="AN245" s="138"/>
      <c r="AO245" s="138"/>
      <c r="AP245" s="138"/>
      <c r="AQ245" s="138" t="s">
        <v>162</v>
      </c>
      <c r="AR245" s="138"/>
      <c r="AS245" s="138"/>
      <c r="AT245" s="138"/>
      <c r="AU245" s="138"/>
      <c r="AV245" s="138"/>
      <c r="AW245" s="138"/>
      <c r="AX245" s="138"/>
      <c r="AY245" s="138"/>
      <c r="AZ245" s="138"/>
      <c r="BA245" s="138"/>
      <c r="BB245" s="138"/>
      <c r="BC245" s="138" t="s">
        <v>143</v>
      </c>
      <c r="BD245" s="138"/>
      <c r="BE245" s="138"/>
      <c r="BF245" s="138"/>
      <c r="BG245" s="138"/>
      <c r="BH245" s="138"/>
      <c r="BI245" s="138"/>
      <c r="BJ245" s="138"/>
      <c r="BK245" s="138"/>
      <c r="BL245" s="138"/>
      <c r="BM245" s="138"/>
      <c r="BN245" s="138"/>
      <c r="BO245" s="139" t="s">
        <v>163</v>
      </c>
      <c r="BP245" s="139"/>
      <c r="BQ245" s="139"/>
      <c r="BR245" s="139"/>
      <c r="BS245" s="139"/>
      <c r="BT245" s="139"/>
      <c r="BU245" s="139"/>
      <c r="BV245" s="139"/>
      <c r="BW245" s="139"/>
      <c r="BX245" s="139"/>
      <c r="BY245" s="139"/>
      <c r="BZ245" s="139"/>
      <c r="CA245" s="140" t="s">
        <v>164</v>
      </c>
      <c r="CB245" s="140"/>
      <c r="CC245" s="140"/>
      <c r="CD245" s="140"/>
      <c r="CE245" s="140"/>
      <c r="CF245" s="140"/>
      <c r="CG245" s="140"/>
      <c r="CH245" s="140"/>
      <c r="CI245" s="140"/>
      <c r="CJ245" s="140"/>
      <c r="CK245" s="140"/>
      <c r="CL245" s="140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</row>
    <row r="246" spans="1:106" s="7" customFormat="1" ht="90" customHeight="1">
      <c r="A246" s="109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1"/>
      <c r="U246" s="114"/>
      <c r="V246" s="110"/>
      <c r="W246" s="110"/>
      <c r="X246" s="111"/>
      <c r="Y246" s="114"/>
      <c r="Z246" s="110"/>
      <c r="AA246" s="110"/>
      <c r="AB246" s="110"/>
      <c r="AC246" s="110"/>
      <c r="AD246" s="111"/>
      <c r="AE246" s="124" t="s">
        <v>111</v>
      </c>
      <c r="AF246" s="124"/>
      <c r="AG246" s="124"/>
      <c r="AH246" s="124"/>
      <c r="AI246" s="124"/>
      <c r="AJ246" s="124"/>
      <c r="AK246" s="124" t="s">
        <v>112</v>
      </c>
      <c r="AL246" s="124"/>
      <c r="AM246" s="124"/>
      <c r="AN246" s="124"/>
      <c r="AO246" s="124"/>
      <c r="AP246" s="124"/>
      <c r="AQ246" s="124" t="s">
        <v>111</v>
      </c>
      <c r="AR246" s="124"/>
      <c r="AS246" s="124"/>
      <c r="AT246" s="124"/>
      <c r="AU246" s="124"/>
      <c r="AV246" s="124"/>
      <c r="AW246" s="124" t="s">
        <v>112</v>
      </c>
      <c r="AX246" s="124"/>
      <c r="AY246" s="124"/>
      <c r="AZ246" s="124"/>
      <c r="BA246" s="124"/>
      <c r="BB246" s="124"/>
      <c r="BC246" s="124" t="s">
        <v>111</v>
      </c>
      <c r="BD246" s="124"/>
      <c r="BE246" s="124"/>
      <c r="BF246" s="124"/>
      <c r="BG246" s="124"/>
      <c r="BH246" s="124"/>
      <c r="BI246" s="124" t="s">
        <v>112</v>
      </c>
      <c r="BJ246" s="124"/>
      <c r="BK246" s="124"/>
      <c r="BL246" s="124"/>
      <c r="BM246" s="124"/>
      <c r="BN246" s="124"/>
      <c r="BO246" s="125" t="s">
        <v>111</v>
      </c>
      <c r="BP246" s="125"/>
      <c r="BQ246" s="125"/>
      <c r="BR246" s="125"/>
      <c r="BS246" s="125"/>
      <c r="BT246" s="125"/>
      <c r="BU246" s="125" t="s">
        <v>112</v>
      </c>
      <c r="BV246" s="125"/>
      <c r="BW246" s="125"/>
      <c r="BX246" s="125"/>
      <c r="BY246" s="125"/>
      <c r="BZ246" s="125"/>
      <c r="CA246" s="125" t="s">
        <v>111</v>
      </c>
      <c r="CB246" s="125"/>
      <c r="CC246" s="125"/>
      <c r="CD246" s="125"/>
      <c r="CE246" s="125"/>
      <c r="CF246" s="125"/>
      <c r="CG246" s="141" t="s">
        <v>112</v>
      </c>
      <c r="CH246" s="141"/>
      <c r="CI246" s="141"/>
      <c r="CJ246" s="141"/>
      <c r="CK246" s="141"/>
      <c r="CL246" s="141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</row>
    <row r="247" spans="1:106" s="17" customFormat="1" ht="12.95" customHeight="1">
      <c r="A247" s="52">
        <v>1</v>
      </c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3">
        <v>2</v>
      </c>
      <c r="V247" s="53"/>
      <c r="W247" s="53"/>
      <c r="X247" s="53"/>
      <c r="Y247" s="53">
        <v>3</v>
      </c>
      <c r="Z247" s="53"/>
      <c r="AA247" s="53"/>
      <c r="AB247" s="53"/>
      <c r="AC247" s="53"/>
      <c r="AD247" s="53"/>
      <c r="AE247" s="53">
        <v>4</v>
      </c>
      <c r="AF247" s="53"/>
      <c r="AG247" s="53"/>
      <c r="AH247" s="53"/>
      <c r="AI247" s="53"/>
      <c r="AJ247" s="53"/>
      <c r="AK247" s="53">
        <v>5</v>
      </c>
      <c r="AL247" s="53"/>
      <c r="AM247" s="53"/>
      <c r="AN247" s="53"/>
      <c r="AO247" s="53"/>
      <c r="AP247" s="53"/>
      <c r="AQ247" s="53">
        <v>6</v>
      </c>
      <c r="AR247" s="53"/>
      <c r="AS247" s="53"/>
      <c r="AT247" s="53"/>
      <c r="AU247" s="53"/>
      <c r="AV247" s="53"/>
      <c r="AW247" s="53">
        <v>7</v>
      </c>
      <c r="AX247" s="53"/>
      <c r="AY247" s="53"/>
      <c r="AZ247" s="53"/>
      <c r="BA247" s="53"/>
      <c r="BB247" s="53"/>
      <c r="BC247" s="53">
        <v>8</v>
      </c>
      <c r="BD247" s="53"/>
      <c r="BE247" s="53"/>
      <c r="BF247" s="53"/>
      <c r="BG247" s="53"/>
      <c r="BH247" s="53"/>
      <c r="BI247" s="53">
        <v>9</v>
      </c>
      <c r="BJ247" s="53"/>
      <c r="BK247" s="53"/>
      <c r="BL247" s="53"/>
      <c r="BM247" s="53"/>
      <c r="BN247" s="53"/>
      <c r="BO247" s="82">
        <v>10</v>
      </c>
      <c r="BP247" s="82"/>
      <c r="BQ247" s="82"/>
      <c r="BR247" s="82"/>
      <c r="BS247" s="82"/>
      <c r="BT247" s="82"/>
      <c r="BU247" s="82">
        <v>11</v>
      </c>
      <c r="BV247" s="82"/>
      <c r="BW247" s="82"/>
      <c r="BX247" s="82"/>
      <c r="BY247" s="82"/>
      <c r="BZ247" s="82"/>
      <c r="CA247" s="82">
        <v>12</v>
      </c>
      <c r="CB247" s="82"/>
      <c r="CC247" s="82"/>
      <c r="CD247" s="82"/>
      <c r="CE247" s="82"/>
      <c r="CF247" s="82"/>
      <c r="CG247" s="83">
        <v>13</v>
      </c>
      <c r="CH247" s="83"/>
      <c r="CI247" s="83"/>
      <c r="CJ247" s="83"/>
      <c r="CK247" s="83"/>
      <c r="CL247" s="83"/>
      <c r="CM247" s="39"/>
      <c r="CN247" s="39"/>
      <c r="CO247" s="39"/>
      <c r="CP247" s="39"/>
      <c r="CQ247" s="39"/>
      <c r="CR247" s="39"/>
      <c r="CS247" s="39"/>
      <c r="CT247" s="39"/>
      <c r="CU247" s="39"/>
      <c r="CV247" s="39"/>
      <c r="CW247" s="39"/>
      <c r="CX247" s="39"/>
      <c r="CY247" s="39"/>
      <c r="CZ247" s="39"/>
      <c r="DA247" s="39"/>
      <c r="DB247" s="39"/>
    </row>
    <row r="249" spans="1:106" s="7" customFormat="1" ht="12.95" customHeight="1">
      <c r="A249" s="92" t="s">
        <v>165</v>
      </c>
      <c r="B249" s="92"/>
      <c r="C249" s="92"/>
      <c r="D249" s="92"/>
      <c r="E249" s="92"/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2"/>
      <c r="AD249" s="92"/>
      <c r="AE249" s="92"/>
      <c r="AF249" s="92"/>
      <c r="AG249" s="92"/>
      <c r="AH249" s="92"/>
      <c r="AI249" s="92"/>
      <c r="AJ249" s="92"/>
      <c r="AK249" s="92"/>
      <c r="AL249" s="92"/>
      <c r="AM249" s="92"/>
      <c r="AN249" s="92"/>
      <c r="AO249" s="92"/>
      <c r="AP249" s="92"/>
      <c r="AQ249" s="92"/>
      <c r="AR249" s="92"/>
      <c r="AS249" s="92"/>
      <c r="AT249" s="92"/>
      <c r="AU249" s="92"/>
      <c r="AV249" s="92"/>
      <c r="AW249" s="92"/>
      <c r="AX249" s="92"/>
      <c r="AY249" s="92"/>
      <c r="AZ249" s="92"/>
      <c r="BA249" s="92"/>
      <c r="BB249" s="92"/>
      <c r="BC249" s="92"/>
      <c r="BD249" s="92"/>
      <c r="BE249" s="92"/>
      <c r="BF249" s="92"/>
      <c r="BG249" s="92"/>
      <c r="BH249" s="92"/>
      <c r="BI249" s="92"/>
      <c r="BJ249" s="92"/>
      <c r="BK249" s="92"/>
      <c r="BL249" s="92"/>
      <c r="BM249" s="92"/>
      <c r="BN249" s="92"/>
      <c r="BO249" s="92"/>
      <c r="BP249" s="92"/>
      <c r="BQ249" s="92"/>
      <c r="BR249" s="92"/>
      <c r="BS249" s="92"/>
      <c r="BT249" s="92"/>
      <c r="BU249" s="92"/>
      <c r="BV249" s="92"/>
      <c r="BW249" s="92"/>
      <c r="BX249" s="92"/>
      <c r="BY249" s="92"/>
      <c r="BZ249" s="92"/>
      <c r="CA249" s="92"/>
      <c r="CB249" s="92"/>
      <c r="CC249" s="92"/>
      <c r="CD249" s="92"/>
      <c r="CE249" s="92"/>
      <c r="CF249" s="92"/>
      <c r="CG249" s="92"/>
      <c r="CH249" s="92"/>
      <c r="CI249" s="92"/>
      <c r="CJ249" s="92"/>
      <c r="CK249" s="92"/>
      <c r="CL249" s="92"/>
      <c r="CM249" s="92"/>
      <c r="CN249" s="92"/>
      <c r="CO249" s="92"/>
      <c r="CP249" s="92"/>
      <c r="CQ249" s="92"/>
      <c r="CR249" s="92"/>
      <c r="CS249" s="92"/>
      <c r="CT249" s="92"/>
      <c r="CU249" s="92"/>
      <c r="CV249" s="92"/>
      <c r="CW249" s="92"/>
      <c r="CX249" s="92"/>
      <c r="CY249" s="92"/>
      <c r="CZ249" s="92"/>
      <c r="DA249" s="24"/>
      <c r="DB249" s="24"/>
    </row>
    <row r="250" spans="1:106" s="7" customFormat="1" ht="6" customHeight="1"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</row>
    <row r="251" spans="1:106" s="7" customFormat="1" ht="24" customHeight="1">
      <c r="C251" s="133" t="s">
        <v>172</v>
      </c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  <c r="Z251" s="133"/>
      <c r="AA251" s="133"/>
      <c r="AB251" s="133"/>
      <c r="AC251" s="133"/>
      <c r="AD251" s="133"/>
      <c r="AE251" s="133"/>
      <c r="AF251" s="133"/>
      <c r="AG251" s="133"/>
      <c r="AH251" s="133"/>
      <c r="AI251" s="133"/>
      <c r="AJ251" s="133"/>
      <c r="AK251" s="133"/>
      <c r="AL251" s="133"/>
      <c r="AM251" s="133"/>
      <c r="AN251" s="133"/>
      <c r="AO251" s="133"/>
      <c r="AP251" s="133"/>
      <c r="AQ251" s="133"/>
      <c r="AR251" s="133"/>
      <c r="AS251" s="133"/>
      <c r="AT251" s="133"/>
      <c r="AU251" s="133"/>
      <c r="AV251" s="133"/>
      <c r="AW251" s="133"/>
      <c r="AX251" s="133"/>
      <c r="AY251" s="133"/>
      <c r="AZ251" s="133"/>
      <c r="BA251" s="133"/>
      <c r="BB251" s="133"/>
      <c r="BC251" s="133"/>
      <c r="BD251" s="133"/>
      <c r="BE251" s="133"/>
      <c r="BF251" s="133"/>
      <c r="BG251" s="133"/>
      <c r="BH251" s="133"/>
      <c r="BI251" s="133"/>
      <c r="BJ251" s="133"/>
      <c r="BK251" s="133"/>
      <c r="BL251" s="133"/>
      <c r="BM251" s="133"/>
      <c r="BN251" s="133"/>
      <c r="BO251" s="133"/>
      <c r="BP251" s="133"/>
      <c r="BQ251" s="133"/>
      <c r="BR251" s="133"/>
      <c r="BS251" s="133"/>
      <c r="BT251" s="133"/>
      <c r="BU251" s="133"/>
      <c r="BV251" s="133"/>
      <c r="BW251" s="133"/>
      <c r="BX251" s="133"/>
      <c r="BY251" s="133"/>
      <c r="BZ251" s="133"/>
      <c r="CA251" s="133"/>
      <c r="CB251" s="133"/>
      <c r="CC251" s="133"/>
      <c r="CD251" s="133"/>
      <c r="CE251" s="133"/>
      <c r="CF251" s="133"/>
      <c r="CG251" s="133"/>
      <c r="CH251" s="133"/>
      <c r="CI251" s="133"/>
      <c r="CJ251" s="133"/>
      <c r="CK251" s="133"/>
      <c r="CL251" s="133"/>
      <c r="CM251" s="133"/>
      <c r="CN251" s="133"/>
      <c r="CO251" s="133"/>
      <c r="CP251" s="133"/>
      <c r="CQ251" s="133"/>
      <c r="CR251" s="133"/>
      <c r="CS251" s="133"/>
      <c r="CT251" s="133"/>
      <c r="CU251" s="133"/>
      <c r="CV251" s="133"/>
      <c r="CW251" s="133"/>
      <c r="CX251" s="133"/>
      <c r="CY251" s="133"/>
      <c r="CZ251" s="133"/>
      <c r="DA251" s="133"/>
      <c r="DB251" s="133"/>
    </row>
    <row r="252" spans="1:106" s="7" customFormat="1" ht="6.95" customHeight="1"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</row>
    <row r="254" spans="1:106" s="7" customFormat="1" ht="12.95" customHeight="1">
      <c r="A254" s="92" t="s">
        <v>166</v>
      </c>
      <c r="B254" s="92"/>
      <c r="C254" s="92"/>
      <c r="D254" s="92"/>
      <c r="E254" s="92"/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2"/>
      <c r="AD254" s="92"/>
      <c r="AE254" s="92"/>
      <c r="AF254" s="92"/>
      <c r="AG254" s="92"/>
      <c r="AH254" s="92"/>
      <c r="AI254" s="92"/>
      <c r="AJ254" s="92"/>
      <c r="AK254" s="92"/>
      <c r="AL254" s="92"/>
      <c r="AM254" s="92"/>
      <c r="AN254" s="92"/>
      <c r="AO254" s="92"/>
      <c r="AP254" s="92"/>
      <c r="AQ254" s="92"/>
      <c r="AR254" s="92"/>
      <c r="AS254" s="92"/>
      <c r="AT254" s="92"/>
      <c r="AU254" s="92"/>
      <c r="AV254" s="92"/>
      <c r="AW254" s="92"/>
      <c r="AX254" s="92"/>
      <c r="AY254" s="92"/>
      <c r="AZ254" s="92"/>
      <c r="BA254" s="92"/>
      <c r="BB254" s="92"/>
      <c r="BC254" s="92"/>
      <c r="BD254" s="92"/>
      <c r="BE254" s="92"/>
      <c r="BF254" s="92"/>
      <c r="BG254" s="92"/>
      <c r="BH254" s="92"/>
      <c r="BI254" s="92"/>
      <c r="BJ254" s="92"/>
      <c r="BK254" s="92"/>
      <c r="BL254" s="92"/>
      <c r="BM254" s="92"/>
      <c r="BN254" s="92"/>
      <c r="BO254" s="92"/>
      <c r="BP254" s="92"/>
      <c r="BQ254" s="92"/>
      <c r="BR254" s="92"/>
      <c r="BS254" s="92"/>
      <c r="BT254" s="92"/>
      <c r="BU254" s="92"/>
      <c r="BV254" s="92"/>
      <c r="BW254" s="92"/>
      <c r="BX254" s="92"/>
      <c r="BY254" s="92"/>
      <c r="BZ254" s="92"/>
      <c r="CA254" s="92"/>
      <c r="CB254" s="92"/>
      <c r="CC254" s="92"/>
      <c r="CD254" s="92"/>
      <c r="CE254" s="92"/>
      <c r="CF254" s="92"/>
      <c r="CG254" s="92"/>
      <c r="CH254" s="92"/>
      <c r="CI254" s="92"/>
      <c r="CJ254" s="92"/>
      <c r="CK254" s="92"/>
      <c r="CL254" s="92"/>
      <c r="CM254" s="92"/>
      <c r="CN254" s="92"/>
      <c r="CO254" s="92"/>
      <c r="CP254" s="92"/>
      <c r="CQ254" s="92"/>
      <c r="CR254" s="92"/>
      <c r="CS254" s="92"/>
      <c r="CT254" s="92"/>
      <c r="CU254" s="92"/>
      <c r="CV254" s="92"/>
      <c r="CW254" s="92"/>
      <c r="CX254" s="92"/>
      <c r="CY254" s="92"/>
      <c r="CZ254" s="92"/>
      <c r="DA254" s="24"/>
      <c r="DB254" s="24"/>
    </row>
    <row r="255" spans="1:106" s="7" customFormat="1" ht="12.95" customHeight="1">
      <c r="B255" s="92" t="s">
        <v>167</v>
      </c>
      <c r="C255" s="92"/>
      <c r="D255" s="92"/>
      <c r="E255" s="92"/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2"/>
      <c r="AD255" s="92"/>
      <c r="AE255" s="92"/>
      <c r="AF255" s="92"/>
      <c r="AG255" s="92"/>
      <c r="AH255" s="92"/>
      <c r="AI255" s="92"/>
      <c r="AJ255" s="92"/>
      <c r="AK255" s="92"/>
      <c r="AL255" s="92"/>
      <c r="AM255" s="92"/>
      <c r="AN255" s="92"/>
      <c r="AO255" s="92"/>
      <c r="AP255" s="92"/>
      <c r="AQ255" s="92"/>
      <c r="AR255" s="92"/>
      <c r="AS255" s="92"/>
      <c r="AT255" s="92"/>
      <c r="AU255" s="92"/>
      <c r="AV255" s="92"/>
      <c r="AW255" s="92"/>
      <c r="AX255" s="92"/>
      <c r="AY255" s="92"/>
      <c r="AZ255" s="92"/>
      <c r="BA255" s="92"/>
      <c r="BB255" s="92"/>
      <c r="BC255" s="92"/>
      <c r="BD255" s="92"/>
      <c r="BE255" s="92"/>
      <c r="BF255" s="92"/>
      <c r="BG255" s="92"/>
      <c r="BH255" s="92"/>
      <c r="BI255" s="92"/>
      <c r="BJ255" s="92"/>
      <c r="BK255" s="92"/>
      <c r="BL255" s="92"/>
      <c r="BM255" s="92"/>
      <c r="BN255" s="92"/>
      <c r="BO255" s="92"/>
      <c r="BP255" s="92"/>
      <c r="BQ255" s="92"/>
      <c r="BR255" s="92"/>
      <c r="BS255" s="92"/>
      <c r="BT255" s="92"/>
      <c r="BU255" s="92"/>
      <c r="BV255" s="92"/>
      <c r="BW255" s="92"/>
      <c r="BX255" s="92"/>
      <c r="BY255" s="92"/>
      <c r="BZ255" s="92"/>
      <c r="CA255" s="92"/>
      <c r="CB255" s="92"/>
      <c r="CC255" s="92"/>
      <c r="CD255" s="92"/>
      <c r="CE255" s="92"/>
      <c r="CF255" s="92"/>
      <c r="CG255" s="92"/>
      <c r="CH255" s="92"/>
      <c r="CI255" s="92"/>
      <c r="CJ255" s="92"/>
      <c r="CK255" s="92"/>
      <c r="CL255" s="92"/>
      <c r="CM255" s="92"/>
      <c r="CN255" s="92"/>
      <c r="CO255" s="92"/>
      <c r="CP255" s="92"/>
      <c r="CQ255" s="92"/>
      <c r="CR255" s="92"/>
      <c r="CS255" s="92"/>
      <c r="CT255" s="92"/>
      <c r="CU255" s="92"/>
      <c r="CV255" s="92"/>
      <c r="CW255" s="92"/>
      <c r="CX255" s="92"/>
      <c r="CY255" s="92"/>
      <c r="CZ255" s="92"/>
      <c r="DA255" s="92"/>
      <c r="DB255" s="24"/>
    </row>
    <row r="256" spans="1:106" s="7" customFormat="1" ht="12.95" customHeight="1"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93" t="s">
        <v>25</v>
      </c>
      <c r="BX256" s="93"/>
      <c r="BY256" s="93"/>
      <c r="BZ256" s="93"/>
      <c r="CA256" s="93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</row>
    <row r="257" spans="1:106" s="16" customFormat="1" ht="47.1" customHeight="1">
      <c r="A257" s="117" t="s">
        <v>113</v>
      </c>
      <c r="B257" s="117"/>
      <c r="C257" s="117"/>
      <c r="D257" s="117"/>
      <c r="E257" s="117"/>
      <c r="F257" s="117" t="s">
        <v>27</v>
      </c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 t="s">
        <v>114</v>
      </c>
      <c r="Z257" s="117"/>
      <c r="AA257" s="117"/>
      <c r="AB257" s="117"/>
      <c r="AC257" s="117"/>
      <c r="AD257" s="117"/>
      <c r="AE257" s="117"/>
      <c r="AF257" s="117" t="s">
        <v>115</v>
      </c>
      <c r="AG257" s="117"/>
      <c r="AH257" s="117"/>
      <c r="AI257" s="117"/>
      <c r="AJ257" s="117"/>
      <c r="AK257" s="117"/>
      <c r="AL257" s="117" t="s">
        <v>116</v>
      </c>
      <c r="AM257" s="117"/>
      <c r="AN257" s="117"/>
      <c r="AO257" s="117"/>
      <c r="AP257" s="117"/>
      <c r="AQ257" s="117"/>
      <c r="AR257" s="117"/>
      <c r="AS257" s="117" t="s">
        <v>117</v>
      </c>
      <c r="AT257" s="117"/>
      <c r="AU257" s="117"/>
      <c r="AV257" s="117"/>
      <c r="AW257" s="117"/>
      <c r="AX257" s="117"/>
      <c r="AY257" s="117"/>
      <c r="AZ257" s="117" t="s">
        <v>118</v>
      </c>
      <c r="BA257" s="117"/>
      <c r="BB257" s="117"/>
      <c r="BC257" s="117"/>
      <c r="BD257" s="117"/>
      <c r="BE257" s="117"/>
      <c r="BF257" s="117"/>
      <c r="BG257" s="117"/>
      <c r="BH257" s="88" t="s">
        <v>119</v>
      </c>
      <c r="BI257" s="88"/>
      <c r="BJ257" s="88"/>
      <c r="BK257" s="88"/>
      <c r="BL257" s="88"/>
      <c r="BM257" s="88"/>
      <c r="BN257" s="88"/>
      <c r="BO257" s="88"/>
      <c r="BP257" s="88"/>
      <c r="BQ257" s="88"/>
      <c r="BR257" s="88"/>
      <c r="BS257" s="88"/>
      <c r="BT257" s="88"/>
      <c r="BU257" s="88"/>
      <c r="BV257" s="118" t="s">
        <v>120</v>
      </c>
      <c r="BW257" s="118"/>
      <c r="BX257" s="118"/>
      <c r="BY257" s="118"/>
      <c r="BZ257" s="118"/>
      <c r="CA257" s="118"/>
      <c r="CB257" s="118"/>
      <c r="CC257" s="118"/>
      <c r="CD257" s="30"/>
      <c r="CE257" s="30"/>
      <c r="CF257" s="30"/>
      <c r="CG257" s="30"/>
      <c r="CH257" s="30"/>
      <c r="CI257" s="30"/>
      <c r="CJ257" s="30"/>
      <c r="CK257" s="30"/>
      <c r="CL257" s="30"/>
      <c r="CM257" s="30"/>
      <c r="CN257" s="30"/>
      <c r="CO257" s="30"/>
      <c r="CP257" s="30"/>
      <c r="CQ257" s="30"/>
      <c r="CR257" s="30"/>
      <c r="CS257" s="30"/>
      <c r="CT257" s="30"/>
      <c r="CU257" s="30"/>
      <c r="CV257" s="30"/>
      <c r="CW257" s="30"/>
      <c r="CX257" s="30"/>
      <c r="CY257" s="30"/>
      <c r="CZ257" s="30"/>
      <c r="DA257" s="30"/>
      <c r="DB257" s="30"/>
    </row>
    <row r="258" spans="1:106" s="16" customFormat="1" ht="51.95" customHeight="1">
      <c r="A258" s="126"/>
      <c r="B258" s="127"/>
      <c r="C258" s="127"/>
      <c r="D258" s="127"/>
      <c r="E258" s="128"/>
      <c r="F258" s="126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8"/>
      <c r="Y258" s="126"/>
      <c r="Z258" s="127"/>
      <c r="AA258" s="127"/>
      <c r="AB258" s="127"/>
      <c r="AC258" s="127"/>
      <c r="AD258" s="127"/>
      <c r="AE258" s="128"/>
      <c r="AF258" s="126"/>
      <c r="AG258" s="127"/>
      <c r="AH258" s="127"/>
      <c r="AI258" s="127"/>
      <c r="AJ258" s="127"/>
      <c r="AK258" s="128"/>
      <c r="AL258" s="126"/>
      <c r="AM258" s="127"/>
      <c r="AN258" s="127"/>
      <c r="AO258" s="127"/>
      <c r="AP258" s="127"/>
      <c r="AQ258" s="127"/>
      <c r="AR258" s="128"/>
      <c r="AS258" s="126"/>
      <c r="AT258" s="127"/>
      <c r="AU258" s="127"/>
      <c r="AV258" s="127"/>
      <c r="AW258" s="127"/>
      <c r="AX258" s="127"/>
      <c r="AY258" s="128"/>
      <c r="AZ258" s="126"/>
      <c r="BA258" s="127"/>
      <c r="BB258" s="127"/>
      <c r="BC258" s="127"/>
      <c r="BD258" s="127"/>
      <c r="BE258" s="127"/>
      <c r="BF258" s="127"/>
      <c r="BG258" s="128"/>
      <c r="BH258" s="88" t="s">
        <v>121</v>
      </c>
      <c r="BI258" s="88"/>
      <c r="BJ258" s="88"/>
      <c r="BK258" s="88"/>
      <c r="BL258" s="88"/>
      <c r="BM258" s="88"/>
      <c r="BN258" s="88"/>
      <c r="BO258" s="102" t="s">
        <v>122</v>
      </c>
      <c r="BP258" s="102"/>
      <c r="BQ258" s="102"/>
      <c r="BR258" s="102"/>
      <c r="BS258" s="102"/>
      <c r="BT258" s="102"/>
      <c r="BU258" s="102"/>
      <c r="BV258" s="129"/>
      <c r="BW258" s="130"/>
      <c r="BX258" s="130"/>
      <c r="BY258" s="130"/>
      <c r="BZ258" s="130"/>
      <c r="CA258" s="130"/>
      <c r="CB258" s="130"/>
      <c r="CC258" s="131"/>
      <c r="CD258" s="30"/>
      <c r="CE258" s="30"/>
      <c r="CF258" s="30"/>
      <c r="CG258" s="30"/>
      <c r="CH258" s="30"/>
      <c r="CI258" s="30"/>
      <c r="CJ258" s="30"/>
      <c r="CK258" s="30"/>
      <c r="CL258" s="30"/>
      <c r="CM258" s="30"/>
      <c r="CN258" s="30"/>
      <c r="CO258" s="30"/>
      <c r="CP258" s="30"/>
      <c r="CQ258" s="30"/>
      <c r="CR258" s="30"/>
      <c r="CS258" s="30"/>
      <c r="CT258" s="30"/>
      <c r="CU258" s="30"/>
      <c r="CV258" s="30"/>
      <c r="CW258" s="30"/>
      <c r="CX258" s="30"/>
      <c r="CY258" s="30"/>
      <c r="CZ258" s="30"/>
      <c r="DA258" s="30"/>
      <c r="DB258" s="30"/>
    </row>
    <row r="259" spans="1:106" s="16" customFormat="1" ht="12.95" customHeight="1">
      <c r="A259" s="56">
        <v>1</v>
      </c>
      <c r="B259" s="56"/>
      <c r="C259" s="56"/>
      <c r="D259" s="56"/>
      <c r="E259" s="56"/>
      <c r="F259" s="56">
        <v>2</v>
      </c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>
        <v>3</v>
      </c>
      <c r="Z259" s="56"/>
      <c r="AA259" s="56"/>
      <c r="AB259" s="56"/>
      <c r="AC259" s="56"/>
      <c r="AD259" s="56"/>
      <c r="AE259" s="56"/>
      <c r="AF259" s="56">
        <v>4</v>
      </c>
      <c r="AG259" s="56"/>
      <c r="AH259" s="56"/>
      <c r="AI259" s="56"/>
      <c r="AJ259" s="56"/>
      <c r="AK259" s="56"/>
      <c r="AL259" s="56">
        <v>5</v>
      </c>
      <c r="AM259" s="56"/>
      <c r="AN259" s="56"/>
      <c r="AO259" s="56"/>
      <c r="AP259" s="56"/>
      <c r="AQ259" s="56"/>
      <c r="AR259" s="56"/>
      <c r="AS259" s="56">
        <v>6</v>
      </c>
      <c r="AT259" s="56"/>
      <c r="AU259" s="56"/>
      <c r="AV259" s="56"/>
      <c r="AW259" s="56"/>
      <c r="AX259" s="56"/>
      <c r="AY259" s="56"/>
      <c r="AZ259" s="56">
        <v>7</v>
      </c>
      <c r="BA259" s="56"/>
      <c r="BB259" s="56"/>
      <c r="BC259" s="56"/>
      <c r="BD259" s="56"/>
      <c r="BE259" s="56"/>
      <c r="BF259" s="56"/>
      <c r="BG259" s="56"/>
      <c r="BH259" s="56">
        <v>8</v>
      </c>
      <c r="BI259" s="56"/>
      <c r="BJ259" s="56"/>
      <c r="BK259" s="56"/>
      <c r="BL259" s="56"/>
      <c r="BM259" s="56"/>
      <c r="BN259" s="56"/>
      <c r="BO259" s="132">
        <v>9</v>
      </c>
      <c r="BP259" s="132"/>
      <c r="BQ259" s="132"/>
      <c r="BR259" s="132"/>
      <c r="BS259" s="132"/>
      <c r="BT259" s="132"/>
      <c r="BU259" s="132"/>
      <c r="BV259" s="132">
        <v>10</v>
      </c>
      <c r="BW259" s="132"/>
      <c r="BX259" s="132"/>
      <c r="BY259" s="132"/>
      <c r="BZ259" s="132"/>
      <c r="CA259" s="132"/>
      <c r="CB259" s="132"/>
      <c r="CC259" s="132"/>
      <c r="CD259" s="30"/>
      <c r="CE259" s="30"/>
      <c r="CF259" s="30"/>
      <c r="CG259" s="30"/>
      <c r="CH259" s="30"/>
      <c r="CI259" s="30"/>
      <c r="CJ259" s="30"/>
      <c r="CK259" s="30"/>
      <c r="CL259" s="30"/>
      <c r="CM259" s="30"/>
      <c r="CN259" s="30"/>
      <c r="CO259" s="30"/>
      <c r="CP259" s="30"/>
      <c r="CQ259" s="30"/>
      <c r="CR259" s="30"/>
      <c r="CS259" s="30"/>
      <c r="CT259" s="30"/>
      <c r="CU259" s="30"/>
      <c r="CV259" s="30"/>
      <c r="CW259" s="30"/>
      <c r="CX259" s="30"/>
      <c r="CY259" s="30"/>
      <c r="CZ259" s="30"/>
      <c r="DA259" s="30"/>
      <c r="DB259" s="30"/>
    </row>
    <row r="260" spans="1:106" s="12" customFormat="1" ht="12.95" customHeight="1">
      <c r="A260" s="101">
        <v>2240</v>
      </c>
      <c r="B260" s="101"/>
      <c r="C260" s="101"/>
      <c r="D260" s="101"/>
      <c r="E260" s="101"/>
      <c r="F260" s="91" t="s">
        <v>45</v>
      </c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89"/>
      <c r="Z260" s="89"/>
      <c r="AA260" s="89"/>
      <c r="AB260" s="89"/>
      <c r="AC260" s="89"/>
      <c r="AD260" s="89"/>
      <c r="AE260" s="89"/>
      <c r="AF260" s="89"/>
      <c r="AG260" s="89"/>
      <c r="AH260" s="89"/>
      <c r="AI260" s="89"/>
      <c r="AJ260" s="89"/>
      <c r="AK260" s="89"/>
      <c r="AL260" s="89"/>
      <c r="AM260" s="89"/>
      <c r="AN260" s="89"/>
      <c r="AO260" s="89"/>
      <c r="AP260" s="89"/>
      <c r="AQ260" s="89"/>
      <c r="AR260" s="89"/>
      <c r="AS260" s="89"/>
      <c r="AT260" s="89"/>
      <c r="AU260" s="89"/>
      <c r="AV260" s="89"/>
      <c r="AW260" s="89"/>
      <c r="AX260" s="89"/>
      <c r="AY260" s="89"/>
      <c r="AZ260" s="89"/>
      <c r="BA260" s="89"/>
      <c r="BB260" s="89"/>
      <c r="BC260" s="89"/>
      <c r="BD260" s="89"/>
      <c r="BE260" s="89"/>
      <c r="BF260" s="89"/>
      <c r="BG260" s="89"/>
      <c r="BH260" s="89"/>
      <c r="BI260" s="89"/>
      <c r="BJ260" s="89"/>
      <c r="BK260" s="89"/>
      <c r="BL260" s="89"/>
      <c r="BM260" s="89"/>
      <c r="BN260" s="89"/>
      <c r="BO260" s="104"/>
      <c r="BP260" s="104"/>
      <c r="BQ260" s="104"/>
      <c r="BR260" s="104"/>
      <c r="BS260" s="104"/>
      <c r="BT260" s="104"/>
      <c r="BU260" s="104"/>
      <c r="BV260" s="104"/>
      <c r="BW260" s="104"/>
      <c r="BX260" s="104"/>
      <c r="BY260" s="104"/>
      <c r="BZ260" s="104"/>
      <c r="CA260" s="104"/>
      <c r="CB260" s="104"/>
      <c r="CC260" s="104"/>
      <c r="CD260" s="27"/>
      <c r="CE260" s="27"/>
      <c r="CF260" s="27"/>
      <c r="CG260" s="27"/>
      <c r="CH260" s="27"/>
      <c r="CI260" s="27"/>
      <c r="CJ260" s="27"/>
      <c r="CK260" s="27"/>
      <c r="CL260" s="27"/>
      <c r="CM260" s="27"/>
      <c r="CN260" s="27"/>
      <c r="CO260" s="27"/>
      <c r="CP260" s="27"/>
      <c r="CQ260" s="27"/>
      <c r="CR260" s="27"/>
      <c r="CS260" s="27"/>
      <c r="CT260" s="27"/>
      <c r="CU260" s="27"/>
      <c r="CV260" s="27"/>
      <c r="CW260" s="27"/>
      <c r="CX260" s="27"/>
      <c r="CY260" s="27"/>
      <c r="CZ260" s="27"/>
      <c r="DA260" s="27"/>
      <c r="DB260" s="27"/>
    </row>
    <row r="261" spans="1:106" s="12" customFormat="1" ht="12.95" customHeight="1">
      <c r="A261" s="101">
        <v>2273</v>
      </c>
      <c r="B261" s="101"/>
      <c r="C261" s="101"/>
      <c r="D261" s="101"/>
      <c r="E261" s="101"/>
      <c r="F261" s="91" t="s">
        <v>46</v>
      </c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89"/>
      <c r="Z261" s="89"/>
      <c r="AA261" s="89"/>
      <c r="AB261" s="89"/>
      <c r="AC261" s="89"/>
      <c r="AD261" s="89"/>
      <c r="AE261" s="89"/>
      <c r="AF261" s="89"/>
      <c r="AG261" s="89"/>
      <c r="AH261" s="89"/>
      <c r="AI261" s="89"/>
      <c r="AJ261" s="89"/>
      <c r="AK261" s="89"/>
      <c r="AL261" s="89"/>
      <c r="AM261" s="89"/>
      <c r="AN261" s="89"/>
      <c r="AO261" s="89"/>
      <c r="AP261" s="89"/>
      <c r="AQ261" s="89"/>
      <c r="AR261" s="89"/>
      <c r="AS261" s="89"/>
      <c r="AT261" s="89"/>
      <c r="AU261" s="89"/>
      <c r="AV261" s="89"/>
      <c r="AW261" s="89"/>
      <c r="AX261" s="89"/>
      <c r="AY261" s="89"/>
      <c r="AZ261" s="89"/>
      <c r="BA261" s="89"/>
      <c r="BB261" s="89"/>
      <c r="BC261" s="89"/>
      <c r="BD261" s="89"/>
      <c r="BE261" s="89"/>
      <c r="BF261" s="89"/>
      <c r="BG261" s="89"/>
      <c r="BH261" s="89"/>
      <c r="BI261" s="89"/>
      <c r="BJ261" s="89"/>
      <c r="BK261" s="89"/>
      <c r="BL261" s="89"/>
      <c r="BM261" s="89"/>
      <c r="BN261" s="89"/>
      <c r="BO261" s="104"/>
      <c r="BP261" s="104"/>
      <c r="BQ261" s="104"/>
      <c r="BR261" s="104"/>
      <c r="BS261" s="104"/>
      <c r="BT261" s="104"/>
      <c r="BU261" s="104"/>
      <c r="BV261" s="104"/>
      <c r="BW261" s="104"/>
      <c r="BX261" s="104"/>
      <c r="BY261" s="104"/>
      <c r="BZ261" s="104"/>
      <c r="CA261" s="104"/>
      <c r="CB261" s="104"/>
      <c r="CC261" s="104"/>
      <c r="CD261" s="27"/>
      <c r="CE261" s="27"/>
      <c r="CF261" s="27"/>
      <c r="CG261" s="27"/>
      <c r="CH261" s="27"/>
      <c r="CI261" s="27"/>
      <c r="CJ261" s="27"/>
      <c r="CK261" s="27"/>
      <c r="CL261" s="27"/>
      <c r="CM261" s="27"/>
      <c r="CN261" s="27"/>
      <c r="CO261" s="27"/>
      <c r="CP261" s="27"/>
      <c r="CQ261" s="27"/>
      <c r="CR261" s="27"/>
      <c r="CS261" s="27"/>
      <c r="CT261" s="27"/>
      <c r="CU261" s="27"/>
      <c r="CV261" s="27"/>
      <c r="CW261" s="27"/>
      <c r="CX261" s="27"/>
      <c r="CY261" s="27"/>
      <c r="CZ261" s="27"/>
      <c r="DA261" s="27"/>
      <c r="DB261" s="27"/>
    </row>
    <row r="262" spans="1:106" s="15" customFormat="1" ht="12.95" customHeight="1">
      <c r="A262" s="88"/>
      <c r="B262" s="88"/>
      <c r="C262" s="88"/>
      <c r="D262" s="88"/>
      <c r="E262" s="88"/>
      <c r="F262" s="89" t="s">
        <v>41</v>
      </c>
      <c r="G262" s="89"/>
      <c r="H262" s="89"/>
      <c r="I262" s="89"/>
      <c r="J262" s="89"/>
      <c r="K262" s="89"/>
      <c r="L262" s="89"/>
      <c r="M262" s="89"/>
      <c r="N262" s="89"/>
      <c r="O262" s="89"/>
      <c r="P262" s="89"/>
      <c r="Q262" s="89"/>
      <c r="R262" s="89"/>
      <c r="S262" s="89"/>
      <c r="T262" s="89"/>
      <c r="U262" s="89"/>
      <c r="V262" s="89"/>
      <c r="W262" s="89"/>
      <c r="X262" s="89"/>
      <c r="Y262" s="89"/>
      <c r="Z262" s="89"/>
      <c r="AA262" s="89"/>
      <c r="AB262" s="89"/>
      <c r="AC262" s="89"/>
      <c r="AD262" s="89"/>
      <c r="AE262" s="89"/>
      <c r="AF262" s="89"/>
      <c r="AG262" s="89"/>
      <c r="AH262" s="89"/>
      <c r="AI262" s="89"/>
      <c r="AJ262" s="89"/>
      <c r="AK262" s="89"/>
      <c r="AL262" s="89"/>
      <c r="AM262" s="89"/>
      <c r="AN262" s="89"/>
      <c r="AO262" s="89"/>
      <c r="AP262" s="89"/>
      <c r="AQ262" s="89"/>
      <c r="AR262" s="89"/>
      <c r="AS262" s="89"/>
      <c r="AT262" s="89"/>
      <c r="AU262" s="89"/>
      <c r="AV262" s="89"/>
      <c r="AW262" s="89"/>
      <c r="AX262" s="89"/>
      <c r="AY262" s="89"/>
      <c r="AZ262" s="89"/>
      <c r="BA262" s="89"/>
      <c r="BB262" s="89"/>
      <c r="BC262" s="89"/>
      <c r="BD262" s="89"/>
      <c r="BE262" s="89"/>
      <c r="BF262" s="89"/>
      <c r="BG262" s="89"/>
      <c r="BH262" s="89"/>
      <c r="BI262" s="89"/>
      <c r="BJ262" s="89"/>
      <c r="BK262" s="89"/>
      <c r="BL262" s="89"/>
      <c r="BM262" s="89"/>
      <c r="BN262" s="89"/>
      <c r="BO262" s="104"/>
      <c r="BP262" s="104"/>
      <c r="BQ262" s="104"/>
      <c r="BR262" s="104"/>
      <c r="BS262" s="104"/>
      <c r="BT262" s="104"/>
      <c r="BU262" s="104"/>
      <c r="BV262" s="104"/>
      <c r="BW262" s="104"/>
      <c r="BX262" s="104"/>
      <c r="BY262" s="104"/>
      <c r="BZ262" s="104"/>
      <c r="CA262" s="104"/>
      <c r="CB262" s="104"/>
      <c r="CC262" s="104"/>
      <c r="CD262" s="28"/>
      <c r="CE262" s="28"/>
      <c r="CF262" s="28"/>
      <c r="CG262" s="28"/>
      <c r="CH262" s="28"/>
      <c r="CI262" s="28"/>
      <c r="CJ262" s="28"/>
      <c r="CK262" s="28"/>
      <c r="CL262" s="28"/>
      <c r="CM262" s="28"/>
      <c r="CN262" s="28"/>
      <c r="CO262" s="28"/>
      <c r="CP262" s="28"/>
      <c r="CQ262" s="28"/>
      <c r="CR262" s="28"/>
      <c r="CS262" s="28"/>
      <c r="CT262" s="28"/>
      <c r="CU262" s="28"/>
      <c r="CV262" s="28"/>
      <c r="CW262" s="28"/>
      <c r="CX262" s="28"/>
      <c r="CY262" s="28"/>
      <c r="CZ262" s="28"/>
      <c r="DA262" s="28"/>
      <c r="DB262" s="28"/>
    </row>
    <row r="264" spans="1:106" s="7" customFormat="1" ht="12.95" customHeight="1">
      <c r="B264" s="92" t="s">
        <v>168</v>
      </c>
      <c r="C264" s="92"/>
      <c r="D264" s="92"/>
      <c r="E264" s="92"/>
      <c r="F264" s="92"/>
      <c r="G264" s="92"/>
      <c r="H264" s="92"/>
      <c r="I264" s="92"/>
      <c r="J264" s="92"/>
      <c r="K264" s="92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  <c r="AB264" s="92"/>
      <c r="AC264" s="92"/>
      <c r="AD264" s="92"/>
      <c r="AE264" s="92"/>
      <c r="AF264" s="92"/>
      <c r="AG264" s="92"/>
      <c r="AH264" s="92"/>
      <c r="AI264" s="92"/>
      <c r="AJ264" s="92"/>
      <c r="AK264" s="92"/>
      <c r="AL264" s="92"/>
      <c r="AM264" s="92"/>
      <c r="AN264" s="92"/>
      <c r="AO264" s="92"/>
      <c r="AP264" s="92"/>
      <c r="AQ264" s="92"/>
      <c r="AR264" s="92"/>
      <c r="AS264" s="92"/>
      <c r="AT264" s="92"/>
      <c r="AU264" s="92"/>
      <c r="AV264" s="92"/>
      <c r="AW264" s="92"/>
      <c r="AX264" s="92"/>
      <c r="AY264" s="92"/>
      <c r="AZ264" s="92"/>
      <c r="BA264" s="92"/>
      <c r="BB264" s="92"/>
      <c r="BC264" s="92"/>
      <c r="BD264" s="92"/>
      <c r="BE264" s="92"/>
      <c r="BF264" s="92"/>
      <c r="BG264" s="92"/>
      <c r="BH264" s="92"/>
      <c r="BI264" s="92"/>
      <c r="BJ264" s="92"/>
      <c r="BK264" s="92"/>
      <c r="BL264" s="92"/>
      <c r="BM264" s="92"/>
      <c r="BN264" s="92"/>
      <c r="BO264" s="92"/>
      <c r="BP264" s="92"/>
      <c r="BQ264" s="92"/>
      <c r="BR264" s="92"/>
      <c r="BS264" s="92"/>
      <c r="BT264" s="92"/>
      <c r="BU264" s="92"/>
      <c r="BV264" s="92"/>
      <c r="BW264" s="92"/>
      <c r="BX264" s="92"/>
      <c r="BY264" s="92"/>
      <c r="BZ264" s="92"/>
      <c r="CA264" s="92"/>
      <c r="CB264" s="92"/>
      <c r="CC264" s="92"/>
      <c r="CD264" s="92"/>
      <c r="CE264" s="92"/>
      <c r="CF264" s="92"/>
      <c r="CG264" s="92"/>
      <c r="CH264" s="92"/>
      <c r="CI264" s="92"/>
      <c r="CJ264" s="92"/>
      <c r="CK264" s="92"/>
      <c r="CL264" s="92"/>
      <c r="CM264" s="92"/>
      <c r="CN264" s="92"/>
      <c r="CO264" s="92"/>
      <c r="CP264" s="92"/>
      <c r="CQ264" s="92"/>
      <c r="CR264" s="92"/>
      <c r="CS264" s="92"/>
      <c r="CT264" s="92"/>
      <c r="CU264" s="92"/>
      <c r="CV264" s="92"/>
      <c r="CW264" s="92"/>
      <c r="CX264" s="92"/>
      <c r="CY264" s="92"/>
      <c r="CZ264" s="92"/>
      <c r="DA264" s="92"/>
      <c r="DB264" s="24"/>
    </row>
    <row r="265" spans="1:106" s="7" customFormat="1" ht="12.95" customHeight="1">
      <c r="BM265" s="24"/>
      <c r="BN265" s="24"/>
      <c r="BO265" s="24"/>
      <c r="BP265" s="24"/>
      <c r="BQ265" s="24"/>
      <c r="BR265" s="24"/>
      <c r="BS265" s="24"/>
      <c r="BT265" s="24"/>
      <c r="BU265" s="24"/>
      <c r="BV265" s="24"/>
      <c r="BW265" s="24"/>
      <c r="BX265" s="24"/>
      <c r="BY265" s="24"/>
      <c r="BZ265" s="24"/>
      <c r="CA265" s="24"/>
      <c r="CB265" s="24"/>
      <c r="CC265" s="24"/>
      <c r="CD265" s="24"/>
      <c r="CE265" s="24"/>
      <c r="CF265" s="24"/>
      <c r="CG265" s="24"/>
      <c r="CH265" s="24"/>
      <c r="CI265" s="24"/>
      <c r="CJ265" s="24"/>
      <c r="CK265" s="93" t="s">
        <v>25</v>
      </c>
      <c r="CL265" s="93"/>
      <c r="CM265" s="93"/>
      <c r="CN265" s="93"/>
      <c r="CO265" s="93"/>
      <c r="CP265" s="24"/>
      <c r="CQ265" s="24"/>
      <c r="CR265" s="24"/>
      <c r="CS265" s="24"/>
      <c r="CT265" s="24"/>
      <c r="CU265" s="24"/>
      <c r="CV265" s="24"/>
      <c r="CW265" s="24"/>
      <c r="CX265" s="24"/>
      <c r="CY265" s="24"/>
      <c r="CZ265" s="24"/>
      <c r="DA265" s="24"/>
      <c r="DB265" s="24"/>
    </row>
    <row r="266" spans="1:106" s="12" customFormat="1" ht="26.1" customHeight="1">
      <c r="A266" s="105" t="s">
        <v>113</v>
      </c>
      <c r="B266" s="105"/>
      <c r="C266" s="105"/>
      <c r="D266" s="105"/>
      <c r="E266" s="105"/>
      <c r="F266" s="112" t="s">
        <v>27</v>
      </c>
      <c r="G266" s="112"/>
      <c r="H266" s="112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  <c r="S266" s="112"/>
      <c r="T266" s="112"/>
      <c r="U266" s="112"/>
      <c r="V266" s="112"/>
      <c r="W266" s="112"/>
      <c r="X266" s="112"/>
      <c r="Y266" s="115">
        <v>2024</v>
      </c>
      <c r="Z266" s="115"/>
      <c r="AA266" s="115"/>
      <c r="AB266" s="115"/>
      <c r="AC266" s="115"/>
      <c r="AD266" s="115"/>
      <c r="AE266" s="115"/>
      <c r="AF266" s="115"/>
      <c r="AG266" s="115"/>
      <c r="AH266" s="115"/>
      <c r="AI266" s="115"/>
      <c r="AJ266" s="115"/>
      <c r="AK266" s="115"/>
      <c r="AL266" s="115"/>
      <c r="AM266" s="115"/>
      <c r="AN266" s="115"/>
      <c r="AO266" s="115"/>
      <c r="AP266" s="115"/>
      <c r="AQ266" s="115"/>
      <c r="AR266" s="115"/>
      <c r="AS266" s="115"/>
      <c r="AT266" s="115"/>
      <c r="AU266" s="115"/>
      <c r="AV266" s="115"/>
      <c r="AW266" s="115"/>
      <c r="AX266" s="115"/>
      <c r="AY266" s="115"/>
      <c r="AZ266" s="115"/>
      <c r="BA266" s="115"/>
      <c r="BB266" s="115"/>
      <c r="BC266" s="115"/>
      <c r="BD266" s="115"/>
      <c r="BE266" s="115"/>
      <c r="BF266" s="115"/>
      <c r="BG266" s="115"/>
      <c r="BH266" s="116">
        <v>2025</v>
      </c>
      <c r="BI266" s="116"/>
      <c r="BJ266" s="116"/>
      <c r="BK266" s="116"/>
      <c r="BL266" s="116"/>
      <c r="BM266" s="116"/>
      <c r="BN266" s="116"/>
      <c r="BO266" s="116"/>
      <c r="BP266" s="116"/>
      <c r="BQ266" s="116"/>
      <c r="BR266" s="116"/>
      <c r="BS266" s="116"/>
      <c r="BT266" s="116"/>
      <c r="BU266" s="116"/>
      <c r="BV266" s="116"/>
      <c r="BW266" s="116"/>
      <c r="BX266" s="116"/>
      <c r="BY266" s="116"/>
      <c r="BZ266" s="116"/>
      <c r="CA266" s="116"/>
      <c r="CB266" s="116"/>
      <c r="CC266" s="116"/>
      <c r="CD266" s="116"/>
      <c r="CE266" s="116"/>
      <c r="CF266" s="116"/>
      <c r="CG266" s="116"/>
      <c r="CH266" s="116"/>
      <c r="CI266" s="116"/>
      <c r="CJ266" s="116"/>
      <c r="CK266" s="116"/>
      <c r="CL266" s="116"/>
      <c r="CM266" s="116"/>
      <c r="CN266" s="116"/>
      <c r="CO266" s="116"/>
      <c r="CP266" s="116"/>
      <c r="CQ266" s="27"/>
      <c r="CR266" s="27"/>
      <c r="CS266" s="27"/>
      <c r="CT266" s="27"/>
      <c r="CU266" s="27"/>
      <c r="CV266" s="27"/>
      <c r="CW266" s="27"/>
      <c r="CX266" s="27"/>
      <c r="CY266" s="27"/>
      <c r="CZ266" s="27"/>
      <c r="DA266" s="27"/>
      <c r="DB266" s="27"/>
    </row>
    <row r="267" spans="1:106" s="12" customFormat="1" ht="38.1" customHeight="1">
      <c r="A267" s="106"/>
      <c r="B267" s="107"/>
      <c r="C267" s="107"/>
      <c r="D267" s="107"/>
      <c r="E267" s="108"/>
      <c r="F267" s="113"/>
      <c r="G267" s="107"/>
      <c r="H267" s="107"/>
      <c r="I267" s="107"/>
      <c r="J267" s="107"/>
      <c r="K267" s="107"/>
      <c r="L267" s="107"/>
      <c r="M267" s="107"/>
      <c r="N267" s="107"/>
      <c r="O267" s="107"/>
      <c r="P267" s="107"/>
      <c r="Q267" s="107"/>
      <c r="R267" s="107"/>
      <c r="S267" s="107"/>
      <c r="T267" s="107"/>
      <c r="U267" s="107"/>
      <c r="V267" s="107"/>
      <c r="W267" s="107"/>
      <c r="X267" s="108"/>
      <c r="Y267" s="117" t="s">
        <v>123</v>
      </c>
      <c r="Z267" s="117"/>
      <c r="AA267" s="117"/>
      <c r="AB267" s="117"/>
      <c r="AC267" s="117"/>
      <c r="AD267" s="117"/>
      <c r="AE267" s="117"/>
      <c r="AF267" s="117" t="s">
        <v>124</v>
      </c>
      <c r="AG267" s="117"/>
      <c r="AH267" s="117"/>
      <c r="AI267" s="117"/>
      <c r="AJ267" s="117"/>
      <c r="AK267" s="117"/>
      <c r="AL267" s="117"/>
      <c r="AM267" s="88" t="s">
        <v>125</v>
      </c>
      <c r="AN267" s="88"/>
      <c r="AO267" s="88"/>
      <c r="AP267" s="88"/>
      <c r="AQ267" s="88"/>
      <c r="AR267" s="88"/>
      <c r="AS267" s="88"/>
      <c r="AT267" s="88"/>
      <c r="AU267" s="88"/>
      <c r="AV267" s="88"/>
      <c r="AW267" s="88"/>
      <c r="AX267" s="88"/>
      <c r="AY267" s="88"/>
      <c r="AZ267" s="88"/>
      <c r="BA267" s="117" t="s">
        <v>126</v>
      </c>
      <c r="BB267" s="117"/>
      <c r="BC267" s="117"/>
      <c r="BD267" s="117"/>
      <c r="BE267" s="117"/>
      <c r="BF267" s="117"/>
      <c r="BG267" s="117"/>
      <c r="BH267" s="117" t="s">
        <v>127</v>
      </c>
      <c r="BI267" s="117"/>
      <c r="BJ267" s="117"/>
      <c r="BK267" s="117"/>
      <c r="BL267" s="117"/>
      <c r="BM267" s="117"/>
      <c r="BN267" s="117"/>
      <c r="BO267" s="118" t="s">
        <v>128</v>
      </c>
      <c r="BP267" s="118"/>
      <c r="BQ267" s="118"/>
      <c r="BR267" s="118"/>
      <c r="BS267" s="118"/>
      <c r="BT267" s="118"/>
      <c r="BU267" s="118"/>
      <c r="BV267" s="88" t="s">
        <v>125</v>
      </c>
      <c r="BW267" s="88"/>
      <c r="BX267" s="88"/>
      <c r="BY267" s="88"/>
      <c r="BZ267" s="88"/>
      <c r="CA267" s="88"/>
      <c r="CB267" s="88"/>
      <c r="CC267" s="88"/>
      <c r="CD267" s="88"/>
      <c r="CE267" s="88"/>
      <c r="CF267" s="88"/>
      <c r="CG267" s="88"/>
      <c r="CH267" s="88"/>
      <c r="CI267" s="88"/>
      <c r="CJ267" s="122" t="s">
        <v>129</v>
      </c>
      <c r="CK267" s="122"/>
      <c r="CL267" s="122"/>
      <c r="CM267" s="122"/>
      <c r="CN267" s="122"/>
      <c r="CO267" s="122"/>
      <c r="CP267" s="122"/>
      <c r="CQ267" s="27"/>
      <c r="CR267" s="27"/>
      <c r="CS267" s="27"/>
      <c r="CT267" s="27"/>
      <c r="CU267" s="27"/>
      <c r="CV267" s="27"/>
      <c r="CW267" s="27"/>
      <c r="CX267" s="27"/>
      <c r="CY267" s="27"/>
      <c r="CZ267" s="27"/>
      <c r="DA267" s="27"/>
      <c r="DB267" s="27"/>
    </row>
    <row r="268" spans="1:106" s="12" customFormat="1" ht="51.95" customHeight="1">
      <c r="A268" s="109"/>
      <c r="B268" s="110"/>
      <c r="C268" s="110"/>
      <c r="D268" s="110"/>
      <c r="E268" s="111"/>
      <c r="F268" s="114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1"/>
      <c r="Y268" s="114"/>
      <c r="Z268" s="110"/>
      <c r="AA268" s="110"/>
      <c r="AB268" s="110"/>
      <c r="AC268" s="110"/>
      <c r="AD268" s="110"/>
      <c r="AE268" s="111"/>
      <c r="AF268" s="114"/>
      <c r="AG268" s="110"/>
      <c r="AH268" s="110"/>
      <c r="AI268" s="110"/>
      <c r="AJ268" s="110"/>
      <c r="AK268" s="110"/>
      <c r="AL268" s="111"/>
      <c r="AM268" s="124" t="s">
        <v>121</v>
      </c>
      <c r="AN268" s="124"/>
      <c r="AO268" s="124"/>
      <c r="AP268" s="124"/>
      <c r="AQ268" s="124"/>
      <c r="AR268" s="124"/>
      <c r="AS268" s="124"/>
      <c r="AT268" s="124" t="s">
        <v>122</v>
      </c>
      <c r="AU268" s="124"/>
      <c r="AV268" s="124"/>
      <c r="AW268" s="124"/>
      <c r="AX268" s="124"/>
      <c r="AY268" s="124"/>
      <c r="AZ268" s="124"/>
      <c r="BA268" s="114"/>
      <c r="BB268" s="110"/>
      <c r="BC268" s="110"/>
      <c r="BD268" s="110"/>
      <c r="BE268" s="110"/>
      <c r="BF268" s="110"/>
      <c r="BG268" s="111"/>
      <c r="BH268" s="114"/>
      <c r="BI268" s="110"/>
      <c r="BJ268" s="110"/>
      <c r="BK268" s="110"/>
      <c r="BL268" s="110"/>
      <c r="BM268" s="110"/>
      <c r="BN268" s="111"/>
      <c r="BO268" s="119"/>
      <c r="BP268" s="120"/>
      <c r="BQ268" s="120"/>
      <c r="BR268" s="120"/>
      <c r="BS268" s="120"/>
      <c r="BT268" s="120"/>
      <c r="BU268" s="121"/>
      <c r="BV268" s="125" t="s">
        <v>121</v>
      </c>
      <c r="BW268" s="125"/>
      <c r="BX268" s="125"/>
      <c r="BY268" s="125"/>
      <c r="BZ268" s="125"/>
      <c r="CA268" s="125"/>
      <c r="CB268" s="125"/>
      <c r="CC268" s="124" t="s">
        <v>122</v>
      </c>
      <c r="CD268" s="124"/>
      <c r="CE268" s="124"/>
      <c r="CF268" s="124"/>
      <c r="CG268" s="124"/>
      <c r="CH268" s="124"/>
      <c r="CI268" s="124"/>
      <c r="CJ268" s="119"/>
      <c r="CK268" s="120"/>
      <c r="CL268" s="120"/>
      <c r="CM268" s="120"/>
      <c r="CN268" s="120"/>
      <c r="CO268" s="120"/>
      <c r="CP268" s="123"/>
      <c r="CQ268" s="27"/>
      <c r="CR268" s="27"/>
      <c r="CS268" s="27"/>
      <c r="CT268" s="27"/>
      <c r="CU268" s="27"/>
      <c r="CV268" s="27"/>
      <c r="CW268" s="27"/>
      <c r="CX268" s="27"/>
      <c r="CY268" s="27"/>
      <c r="CZ268" s="27"/>
      <c r="DA268" s="27"/>
      <c r="DB268" s="27"/>
    </row>
    <row r="269" spans="1:106" s="7" customFormat="1" ht="12.95" customHeight="1">
      <c r="A269" s="56">
        <v>1</v>
      </c>
      <c r="B269" s="56"/>
      <c r="C269" s="56"/>
      <c r="D269" s="56"/>
      <c r="E269" s="56"/>
      <c r="F269" s="56">
        <v>2</v>
      </c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4">
        <v>3</v>
      </c>
      <c r="Z269" s="54"/>
      <c r="AA269" s="54"/>
      <c r="AB269" s="54"/>
      <c r="AC269" s="54"/>
      <c r="AD269" s="54"/>
      <c r="AE269" s="54"/>
      <c r="AF269" s="54">
        <v>4</v>
      </c>
      <c r="AG269" s="54"/>
      <c r="AH269" s="54"/>
      <c r="AI269" s="54"/>
      <c r="AJ269" s="54"/>
      <c r="AK269" s="54"/>
      <c r="AL269" s="54"/>
      <c r="AM269" s="54">
        <v>5</v>
      </c>
      <c r="AN269" s="54"/>
      <c r="AO269" s="54"/>
      <c r="AP269" s="54"/>
      <c r="AQ269" s="54"/>
      <c r="AR269" s="54"/>
      <c r="AS269" s="54"/>
      <c r="AT269" s="54">
        <v>6</v>
      </c>
      <c r="AU269" s="54"/>
      <c r="AV269" s="54"/>
      <c r="AW269" s="54"/>
      <c r="AX269" s="54"/>
      <c r="AY269" s="54"/>
      <c r="AZ269" s="54"/>
      <c r="BA269" s="54">
        <v>7</v>
      </c>
      <c r="BB269" s="54"/>
      <c r="BC269" s="54"/>
      <c r="BD269" s="54"/>
      <c r="BE269" s="54"/>
      <c r="BF269" s="54"/>
      <c r="BG269" s="54"/>
      <c r="BH269" s="54">
        <v>8</v>
      </c>
      <c r="BI269" s="54"/>
      <c r="BJ269" s="54"/>
      <c r="BK269" s="54"/>
      <c r="BL269" s="54"/>
      <c r="BM269" s="54"/>
      <c r="BN269" s="54"/>
      <c r="BO269" s="55">
        <v>9</v>
      </c>
      <c r="BP269" s="55"/>
      <c r="BQ269" s="55"/>
      <c r="BR269" s="55"/>
      <c r="BS269" s="55"/>
      <c r="BT269" s="55"/>
      <c r="BU269" s="55"/>
      <c r="BV269" s="55">
        <v>10</v>
      </c>
      <c r="BW269" s="55"/>
      <c r="BX269" s="55"/>
      <c r="BY269" s="55"/>
      <c r="BZ269" s="55"/>
      <c r="CA269" s="55"/>
      <c r="CB269" s="55"/>
      <c r="CC269" s="54">
        <v>11</v>
      </c>
      <c r="CD269" s="54"/>
      <c r="CE269" s="54"/>
      <c r="CF269" s="54"/>
      <c r="CG269" s="54"/>
      <c r="CH269" s="54"/>
      <c r="CI269" s="54"/>
      <c r="CJ269" s="103">
        <v>12</v>
      </c>
      <c r="CK269" s="103"/>
      <c r="CL269" s="103"/>
      <c r="CM269" s="103"/>
      <c r="CN269" s="103"/>
      <c r="CO269" s="103"/>
      <c r="CP269" s="103"/>
      <c r="CQ269" s="24"/>
      <c r="CR269" s="24"/>
      <c r="CS269" s="24"/>
      <c r="CT269" s="24"/>
      <c r="CU269" s="24"/>
      <c r="CV269" s="24"/>
      <c r="CW269" s="24"/>
      <c r="CX269" s="24"/>
      <c r="CY269" s="24"/>
      <c r="CZ269" s="24"/>
      <c r="DA269" s="24"/>
      <c r="DB269" s="24"/>
    </row>
    <row r="270" spans="1:106" s="15" customFormat="1" ht="12.95" customHeight="1">
      <c r="A270" s="101">
        <v>2240</v>
      </c>
      <c r="B270" s="101"/>
      <c r="C270" s="101"/>
      <c r="D270" s="101"/>
      <c r="E270" s="101"/>
      <c r="F270" s="91" t="s">
        <v>45</v>
      </c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88"/>
      <c r="Z270" s="88"/>
      <c r="AA270" s="88"/>
      <c r="AB270" s="88"/>
      <c r="AC270" s="88"/>
      <c r="AD270" s="88"/>
      <c r="AE270" s="88"/>
      <c r="AF270" s="88"/>
      <c r="AG270" s="88"/>
      <c r="AH270" s="88"/>
      <c r="AI270" s="88"/>
      <c r="AJ270" s="88"/>
      <c r="AK270" s="88"/>
      <c r="AL270" s="88"/>
      <c r="AM270" s="88"/>
      <c r="AN270" s="88"/>
      <c r="AO270" s="88"/>
      <c r="AP270" s="88"/>
      <c r="AQ270" s="88"/>
      <c r="AR270" s="88"/>
      <c r="AS270" s="88"/>
      <c r="AT270" s="88"/>
      <c r="AU270" s="88"/>
      <c r="AV270" s="88"/>
      <c r="AW270" s="88"/>
      <c r="AX270" s="88"/>
      <c r="AY270" s="88"/>
      <c r="AZ270" s="88"/>
      <c r="BA270" s="88"/>
      <c r="BB270" s="88"/>
      <c r="BC270" s="88"/>
      <c r="BD270" s="88"/>
      <c r="BE270" s="88"/>
      <c r="BF270" s="88"/>
      <c r="BG270" s="88"/>
      <c r="BH270" s="88"/>
      <c r="BI270" s="88"/>
      <c r="BJ270" s="88"/>
      <c r="BK270" s="88"/>
      <c r="BL270" s="88"/>
      <c r="BM270" s="88"/>
      <c r="BN270" s="88"/>
      <c r="BO270" s="102"/>
      <c r="BP270" s="102"/>
      <c r="BQ270" s="102"/>
      <c r="BR270" s="102"/>
      <c r="BS270" s="102"/>
      <c r="BT270" s="102"/>
      <c r="BU270" s="102"/>
      <c r="BV270" s="102"/>
      <c r="BW270" s="102"/>
      <c r="BX270" s="102"/>
      <c r="BY270" s="102"/>
      <c r="BZ270" s="102"/>
      <c r="CA270" s="102"/>
      <c r="CB270" s="102"/>
      <c r="CC270" s="88"/>
      <c r="CD270" s="88"/>
      <c r="CE270" s="88"/>
      <c r="CF270" s="88"/>
      <c r="CG270" s="88"/>
      <c r="CH270" s="88"/>
      <c r="CI270" s="88"/>
      <c r="CJ270" s="102"/>
      <c r="CK270" s="102"/>
      <c r="CL270" s="102"/>
      <c r="CM270" s="102"/>
      <c r="CN270" s="102"/>
      <c r="CO270" s="102"/>
      <c r="CP270" s="102"/>
      <c r="CQ270" s="28"/>
      <c r="CR270" s="28"/>
      <c r="CS270" s="28"/>
      <c r="CT270" s="28"/>
      <c r="CU270" s="28"/>
      <c r="CV270" s="28"/>
      <c r="CW270" s="28"/>
      <c r="CX270" s="28"/>
      <c r="CY270" s="28"/>
      <c r="CZ270" s="28"/>
      <c r="DA270" s="28"/>
      <c r="DB270" s="28"/>
    </row>
    <row r="271" spans="1:106" s="15" customFormat="1" ht="12.95" customHeight="1">
      <c r="A271" s="101">
        <v>2273</v>
      </c>
      <c r="B271" s="101"/>
      <c r="C271" s="101"/>
      <c r="D271" s="101"/>
      <c r="E271" s="101"/>
      <c r="F271" s="91" t="s">
        <v>46</v>
      </c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88"/>
      <c r="Z271" s="88"/>
      <c r="AA271" s="88"/>
      <c r="AB271" s="88"/>
      <c r="AC271" s="88"/>
      <c r="AD271" s="88"/>
      <c r="AE271" s="88"/>
      <c r="AF271" s="88"/>
      <c r="AG271" s="88"/>
      <c r="AH271" s="88"/>
      <c r="AI271" s="88"/>
      <c r="AJ271" s="88"/>
      <c r="AK271" s="88"/>
      <c r="AL271" s="88"/>
      <c r="AM271" s="88"/>
      <c r="AN271" s="88"/>
      <c r="AO271" s="88"/>
      <c r="AP271" s="88"/>
      <c r="AQ271" s="88"/>
      <c r="AR271" s="88"/>
      <c r="AS271" s="88"/>
      <c r="AT271" s="88"/>
      <c r="AU271" s="88"/>
      <c r="AV271" s="88"/>
      <c r="AW271" s="88"/>
      <c r="AX271" s="88"/>
      <c r="AY271" s="88"/>
      <c r="AZ271" s="88"/>
      <c r="BA271" s="88"/>
      <c r="BB271" s="88"/>
      <c r="BC271" s="88"/>
      <c r="BD271" s="88"/>
      <c r="BE271" s="88"/>
      <c r="BF271" s="88"/>
      <c r="BG271" s="88"/>
      <c r="BH271" s="88"/>
      <c r="BI271" s="88"/>
      <c r="BJ271" s="88"/>
      <c r="BK271" s="88"/>
      <c r="BL271" s="88"/>
      <c r="BM271" s="88"/>
      <c r="BN271" s="88"/>
      <c r="BO271" s="102"/>
      <c r="BP271" s="102"/>
      <c r="BQ271" s="102"/>
      <c r="BR271" s="102"/>
      <c r="BS271" s="102"/>
      <c r="BT271" s="102"/>
      <c r="BU271" s="102"/>
      <c r="BV271" s="102"/>
      <c r="BW271" s="102"/>
      <c r="BX271" s="102"/>
      <c r="BY271" s="102"/>
      <c r="BZ271" s="102"/>
      <c r="CA271" s="102"/>
      <c r="CB271" s="102"/>
      <c r="CC271" s="88"/>
      <c r="CD271" s="88"/>
      <c r="CE271" s="88"/>
      <c r="CF271" s="88"/>
      <c r="CG271" s="88"/>
      <c r="CH271" s="88"/>
      <c r="CI271" s="88"/>
      <c r="CJ271" s="102"/>
      <c r="CK271" s="102"/>
      <c r="CL271" s="102"/>
      <c r="CM271" s="102"/>
      <c r="CN271" s="102"/>
      <c r="CO271" s="102"/>
      <c r="CP271" s="102"/>
      <c r="CQ271" s="28"/>
      <c r="CR271" s="28"/>
      <c r="CS271" s="28"/>
      <c r="CT271" s="28"/>
      <c r="CU271" s="28"/>
      <c r="CV271" s="28"/>
      <c r="CW271" s="28"/>
      <c r="CX271" s="28"/>
      <c r="CY271" s="28"/>
      <c r="CZ271" s="28"/>
      <c r="DA271" s="28"/>
      <c r="DB271" s="28"/>
    </row>
    <row r="272" spans="1:106" s="15" customFormat="1" ht="12.95" customHeight="1">
      <c r="A272" s="88"/>
      <c r="B272" s="88"/>
      <c r="C272" s="88"/>
      <c r="D272" s="88"/>
      <c r="E272" s="88"/>
      <c r="F272" s="89" t="s">
        <v>41</v>
      </c>
      <c r="G272" s="89"/>
      <c r="H272" s="89"/>
      <c r="I272" s="89"/>
      <c r="J272" s="89"/>
      <c r="K272" s="89"/>
      <c r="L272" s="89"/>
      <c r="M272" s="89"/>
      <c r="N272" s="89"/>
      <c r="O272" s="89"/>
      <c r="P272" s="89"/>
      <c r="Q272" s="89"/>
      <c r="R272" s="89"/>
      <c r="S272" s="89"/>
      <c r="T272" s="89"/>
      <c r="U272" s="89"/>
      <c r="V272" s="89"/>
      <c r="W272" s="89"/>
      <c r="X272" s="89"/>
      <c r="Y272" s="88"/>
      <c r="Z272" s="88"/>
      <c r="AA272" s="88"/>
      <c r="AB272" s="88"/>
      <c r="AC272" s="88"/>
      <c r="AD272" s="88"/>
      <c r="AE272" s="88"/>
      <c r="AF272" s="88"/>
      <c r="AG272" s="88"/>
      <c r="AH272" s="88"/>
      <c r="AI272" s="88"/>
      <c r="AJ272" s="88"/>
      <c r="AK272" s="88"/>
      <c r="AL272" s="88"/>
      <c r="AM272" s="88"/>
      <c r="AN272" s="88"/>
      <c r="AO272" s="88"/>
      <c r="AP272" s="88"/>
      <c r="AQ272" s="88"/>
      <c r="AR272" s="88"/>
      <c r="AS272" s="88"/>
      <c r="AT272" s="88"/>
      <c r="AU272" s="88"/>
      <c r="AV272" s="88"/>
      <c r="AW272" s="88"/>
      <c r="AX272" s="88"/>
      <c r="AY272" s="88"/>
      <c r="AZ272" s="88"/>
      <c r="BA272" s="88"/>
      <c r="BB272" s="88"/>
      <c r="BC272" s="88"/>
      <c r="BD272" s="88"/>
      <c r="BE272" s="88"/>
      <c r="BF272" s="88"/>
      <c r="BG272" s="88"/>
      <c r="BH272" s="88"/>
      <c r="BI272" s="88"/>
      <c r="BJ272" s="88"/>
      <c r="BK272" s="88"/>
      <c r="BL272" s="88"/>
      <c r="BM272" s="88"/>
      <c r="BN272" s="88"/>
      <c r="BO272" s="102"/>
      <c r="BP272" s="102"/>
      <c r="BQ272" s="102"/>
      <c r="BR272" s="102"/>
      <c r="BS272" s="102"/>
      <c r="BT272" s="102"/>
      <c r="BU272" s="102"/>
      <c r="BV272" s="102"/>
      <c r="BW272" s="102"/>
      <c r="BX272" s="102"/>
      <c r="BY272" s="102"/>
      <c r="BZ272" s="102"/>
      <c r="CA272" s="102"/>
      <c r="CB272" s="102"/>
      <c r="CC272" s="88"/>
      <c r="CD272" s="88"/>
      <c r="CE272" s="88"/>
      <c r="CF272" s="88"/>
      <c r="CG272" s="88"/>
      <c r="CH272" s="88"/>
      <c r="CI272" s="88"/>
      <c r="CJ272" s="102"/>
      <c r="CK272" s="102"/>
      <c r="CL272" s="102"/>
      <c r="CM272" s="102"/>
      <c r="CN272" s="102"/>
      <c r="CO272" s="102"/>
      <c r="CP272" s="102"/>
      <c r="CQ272" s="28"/>
      <c r="CR272" s="28"/>
      <c r="CS272" s="28"/>
      <c r="CT272" s="28"/>
      <c r="CU272" s="28"/>
      <c r="CV272" s="28"/>
      <c r="CW272" s="28"/>
      <c r="CX272" s="28"/>
      <c r="CY272" s="28"/>
      <c r="CZ272" s="28"/>
      <c r="DA272" s="28"/>
      <c r="DB272" s="28"/>
    </row>
    <row r="274" spans="1:106" s="7" customFormat="1" ht="12.95" customHeight="1">
      <c r="B274" s="92" t="s">
        <v>169</v>
      </c>
      <c r="C274" s="92"/>
      <c r="D274" s="92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  <c r="AB274" s="92"/>
      <c r="AC274" s="92"/>
      <c r="AD274" s="92"/>
      <c r="AE274" s="92"/>
      <c r="AF274" s="92"/>
      <c r="AG274" s="92"/>
      <c r="AH274" s="92"/>
      <c r="AI274" s="92"/>
      <c r="AJ274" s="92"/>
      <c r="AK274" s="92"/>
      <c r="AL274" s="92"/>
      <c r="AM274" s="92"/>
      <c r="AN274" s="92"/>
      <c r="AO274" s="92"/>
      <c r="AP274" s="92"/>
      <c r="AQ274" s="92"/>
      <c r="AR274" s="92"/>
      <c r="AS274" s="92"/>
      <c r="AT274" s="92"/>
      <c r="AU274" s="92"/>
      <c r="AV274" s="92"/>
      <c r="AW274" s="92"/>
      <c r="AX274" s="92"/>
      <c r="AY274" s="92"/>
      <c r="AZ274" s="92"/>
      <c r="BA274" s="92"/>
      <c r="BB274" s="92"/>
      <c r="BC274" s="92"/>
      <c r="BD274" s="92"/>
      <c r="BE274" s="92"/>
      <c r="BF274" s="92"/>
      <c r="BG274" s="92"/>
      <c r="BH274" s="92"/>
      <c r="BI274" s="92"/>
      <c r="BJ274" s="92"/>
      <c r="BK274" s="92"/>
      <c r="BL274" s="92"/>
      <c r="BM274" s="92"/>
      <c r="BN274" s="92"/>
      <c r="BO274" s="92"/>
      <c r="BP274" s="92"/>
      <c r="BQ274" s="92"/>
      <c r="BR274" s="92"/>
      <c r="BS274" s="92"/>
      <c r="BT274" s="92"/>
      <c r="BU274" s="92"/>
      <c r="BV274" s="92"/>
      <c r="BW274" s="92"/>
      <c r="BX274" s="92"/>
      <c r="BY274" s="92"/>
      <c r="BZ274" s="92"/>
      <c r="CA274" s="92"/>
      <c r="CB274" s="92"/>
      <c r="CC274" s="92"/>
      <c r="CD274" s="92"/>
      <c r="CE274" s="92"/>
      <c r="CF274" s="92"/>
      <c r="CG274" s="92"/>
      <c r="CH274" s="92"/>
      <c r="CI274" s="92"/>
      <c r="CJ274" s="92"/>
      <c r="CK274" s="92"/>
      <c r="CL274" s="92"/>
      <c r="CM274" s="92"/>
      <c r="CN274" s="92"/>
      <c r="CO274" s="92"/>
      <c r="CP274" s="92"/>
      <c r="CQ274" s="92"/>
      <c r="CR274" s="92"/>
      <c r="CS274" s="92"/>
      <c r="CT274" s="92"/>
      <c r="CU274" s="92"/>
      <c r="CV274" s="92"/>
      <c r="CW274" s="92"/>
      <c r="CX274" s="92"/>
      <c r="CY274" s="92"/>
      <c r="CZ274" s="92"/>
      <c r="DA274" s="92"/>
      <c r="DB274" s="24"/>
    </row>
    <row r="275" spans="1:106" s="7" customFormat="1" ht="12.95" customHeight="1">
      <c r="BM275" s="24"/>
      <c r="BN275" s="24"/>
      <c r="BO275" s="24"/>
      <c r="BP275" s="24"/>
      <c r="BQ275" s="24"/>
      <c r="BR275" s="24"/>
      <c r="BS275" s="24"/>
      <c r="BT275" s="24"/>
      <c r="BU275" s="24"/>
      <c r="BV275" s="24"/>
      <c r="BW275" s="24"/>
      <c r="BX275" s="24"/>
      <c r="BY275" s="24"/>
      <c r="BZ275" s="24"/>
      <c r="CA275" s="24"/>
      <c r="CB275" s="24"/>
      <c r="CC275" s="24"/>
      <c r="CD275" s="24"/>
      <c r="CE275" s="24"/>
      <c r="CF275" s="24"/>
      <c r="CG275" s="24"/>
      <c r="CH275" s="24"/>
      <c r="CI275" s="24"/>
      <c r="CJ275" s="24"/>
      <c r="CK275" s="24"/>
      <c r="CL275" s="24"/>
      <c r="CM275" s="24"/>
      <c r="CN275" s="24"/>
      <c r="CO275" s="24"/>
      <c r="CP275" s="24"/>
      <c r="CQ275" s="24"/>
      <c r="CR275" s="93" t="s">
        <v>25</v>
      </c>
      <c r="CS275" s="93"/>
      <c r="CT275" s="93"/>
      <c r="CU275" s="93"/>
      <c r="CV275" s="93"/>
      <c r="CW275" s="24"/>
      <c r="CX275" s="24"/>
      <c r="CY275" s="24"/>
      <c r="CZ275" s="24"/>
      <c r="DA275" s="24"/>
      <c r="DB275" s="24"/>
    </row>
    <row r="276" spans="1:106" s="14" customFormat="1" ht="105" customHeight="1">
      <c r="A276" s="94" t="s">
        <v>113</v>
      </c>
      <c r="B276" s="94"/>
      <c r="C276" s="94"/>
      <c r="D276" s="94"/>
      <c r="E276" s="94"/>
      <c r="F276" s="95" t="s">
        <v>27</v>
      </c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6" t="s">
        <v>114</v>
      </c>
      <c r="Z276" s="96"/>
      <c r="AA276" s="96"/>
      <c r="AB276" s="96"/>
      <c r="AC276" s="96"/>
      <c r="AD276" s="96"/>
      <c r="AE276" s="96"/>
      <c r="AF276" s="96" t="s">
        <v>115</v>
      </c>
      <c r="AG276" s="96"/>
      <c r="AH276" s="96"/>
      <c r="AI276" s="96"/>
      <c r="AJ276" s="96"/>
      <c r="AK276" s="96"/>
      <c r="AL276" s="96"/>
      <c r="AM276" s="96" t="s">
        <v>130</v>
      </c>
      <c r="AN276" s="96"/>
      <c r="AO276" s="96"/>
      <c r="AP276" s="96"/>
      <c r="AQ276" s="96"/>
      <c r="AR276" s="96"/>
      <c r="AS276" s="96"/>
      <c r="AT276" s="96" t="s">
        <v>131</v>
      </c>
      <c r="AU276" s="96"/>
      <c r="AV276" s="96"/>
      <c r="AW276" s="96"/>
      <c r="AX276" s="96"/>
      <c r="AY276" s="96"/>
      <c r="AZ276" s="96"/>
      <c r="BA276" s="96" t="s">
        <v>132</v>
      </c>
      <c r="BB276" s="96"/>
      <c r="BC276" s="96"/>
      <c r="BD276" s="96"/>
      <c r="BE276" s="96"/>
      <c r="BF276" s="96"/>
      <c r="BG276" s="96"/>
      <c r="BH276" s="95" t="s">
        <v>133</v>
      </c>
      <c r="BI276" s="95"/>
      <c r="BJ276" s="95"/>
      <c r="BK276" s="95"/>
      <c r="BL276" s="95"/>
      <c r="BM276" s="95"/>
      <c r="BN276" s="95"/>
      <c r="BO276" s="95"/>
      <c r="BP276" s="95"/>
      <c r="BQ276" s="95"/>
      <c r="BR276" s="95"/>
      <c r="BS276" s="95"/>
      <c r="BT276" s="95"/>
      <c r="BU276" s="95"/>
      <c r="BV276" s="95"/>
      <c r="BW276" s="97" t="s">
        <v>134</v>
      </c>
      <c r="BX276" s="97"/>
      <c r="BY276" s="97"/>
      <c r="BZ276" s="97"/>
      <c r="CA276" s="97"/>
      <c r="CB276" s="97"/>
      <c r="CC276" s="97"/>
      <c r="CD276" s="97"/>
      <c r="CE276" s="97"/>
      <c r="CF276" s="97"/>
      <c r="CG276" s="97"/>
      <c r="CH276" s="97"/>
      <c r="CI276" s="97"/>
      <c r="CJ276" s="97"/>
      <c r="CK276" s="97"/>
      <c r="CL276" s="97"/>
      <c r="CM276" s="97"/>
      <c r="CN276" s="97"/>
      <c r="CO276" s="97"/>
      <c r="CP276" s="97"/>
      <c r="CQ276" s="97"/>
      <c r="CR276" s="97"/>
      <c r="CS276" s="97"/>
      <c r="CT276" s="97"/>
      <c r="CU276" s="97"/>
      <c r="CV276" s="97"/>
      <c r="CW276" s="97"/>
      <c r="CX276" s="37"/>
      <c r="CY276" s="37"/>
      <c r="CZ276" s="37"/>
      <c r="DA276" s="37"/>
      <c r="DB276" s="37"/>
    </row>
    <row r="277" spans="1:106" s="14" customFormat="1" ht="12.95" customHeight="1">
      <c r="A277" s="98">
        <v>1</v>
      </c>
      <c r="B277" s="98"/>
      <c r="C277" s="98"/>
      <c r="D277" s="98"/>
      <c r="E277" s="98"/>
      <c r="F277" s="54">
        <v>2</v>
      </c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99">
        <v>3</v>
      </c>
      <c r="Z277" s="99"/>
      <c r="AA277" s="99"/>
      <c r="AB277" s="99"/>
      <c r="AC277" s="99"/>
      <c r="AD277" s="99"/>
      <c r="AE277" s="99"/>
      <c r="AF277" s="99">
        <v>4</v>
      </c>
      <c r="AG277" s="99"/>
      <c r="AH277" s="99"/>
      <c r="AI277" s="99"/>
      <c r="AJ277" s="99"/>
      <c r="AK277" s="99"/>
      <c r="AL277" s="99"/>
      <c r="AM277" s="99">
        <v>5</v>
      </c>
      <c r="AN277" s="99"/>
      <c r="AO277" s="99"/>
      <c r="AP277" s="99"/>
      <c r="AQ277" s="99"/>
      <c r="AR277" s="99"/>
      <c r="AS277" s="99"/>
      <c r="AT277" s="99">
        <v>6</v>
      </c>
      <c r="AU277" s="99"/>
      <c r="AV277" s="99"/>
      <c r="AW277" s="99"/>
      <c r="AX277" s="99"/>
      <c r="AY277" s="99"/>
      <c r="AZ277" s="99"/>
      <c r="BA277" s="99">
        <v>7</v>
      </c>
      <c r="BB277" s="99"/>
      <c r="BC277" s="99"/>
      <c r="BD277" s="99"/>
      <c r="BE277" s="99"/>
      <c r="BF277" s="99"/>
      <c r="BG277" s="99"/>
      <c r="BH277" s="54">
        <v>9</v>
      </c>
      <c r="BI277" s="54"/>
      <c r="BJ277" s="54"/>
      <c r="BK277" s="54"/>
      <c r="BL277" s="54"/>
      <c r="BM277" s="54"/>
      <c r="BN277" s="54"/>
      <c r="BO277" s="54"/>
      <c r="BP277" s="54"/>
      <c r="BQ277" s="54"/>
      <c r="BR277" s="54"/>
      <c r="BS277" s="54"/>
      <c r="BT277" s="54"/>
      <c r="BU277" s="54"/>
      <c r="BV277" s="54"/>
      <c r="BW277" s="100">
        <v>10</v>
      </c>
      <c r="BX277" s="100"/>
      <c r="BY277" s="100"/>
      <c r="BZ277" s="100"/>
      <c r="CA277" s="100"/>
      <c r="CB277" s="100"/>
      <c r="CC277" s="100"/>
      <c r="CD277" s="100"/>
      <c r="CE277" s="100"/>
      <c r="CF277" s="100"/>
      <c r="CG277" s="100"/>
      <c r="CH277" s="100"/>
      <c r="CI277" s="100"/>
      <c r="CJ277" s="100"/>
      <c r="CK277" s="100"/>
      <c r="CL277" s="100"/>
      <c r="CM277" s="100"/>
      <c r="CN277" s="100"/>
      <c r="CO277" s="100"/>
      <c r="CP277" s="100"/>
      <c r="CQ277" s="100"/>
      <c r="CR277" s="100"/>
      <c r="CS277" s="100"/>
      <c r="CT277" s="100"/>
      <c r="CU277" s="100"/>
      <c r="CV277" s="100"/>
      <c r="CW277" s="100"/>
      <c r="CX277" s="37"/>
      <c r="CY277" s="37"/>
      <c r="CZ277" s="37"/>
      <c r="DA277" s="37"/>
      <c r="DB277" s="37"/>
    </row>
    <row r="278" spans="1:106" s="7" customFormat="1" ht="12.95" customHeight="1">
      <c r="A278" s="88"/>
      <c r="B278" s="88"/>
      <c r="C278" s="88"/>
      <c r="D278" s="88"/>
      <c r="E278" s="88"/>
      <c r="F278" s="89" t="s">
        <v>41</v>
      </c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  <c r="S278" s="89"/>
      <c r="T278" s="89"/>
      <c r="U278" s="89"/>
      <c r="V278" s="89"/>
      <c r="W278" s="89"/>
      <c r="X278" s="89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0"/>
      <c r="AL278" s="90"/>
      <c r="AM278" s="90"/>
      <c r="AN278" s="90"/>
      <c r="AO278" s="90"/>
      <c r="AP278" s="90"/>
      <c r="AQ278" s="90"/>
      <c r="AR278" s="90"/>
      <c r="AS278" s="90"/>
      <c r="AT278" s="90"/>
      <c r="AU278" s="90"/>
      <c r="AV278" s="90"/>
      <c r="AW278" s="90"/>
      <c r="AX278" s="90"/>
      <c r="AY278" s="90"/>
      <c r="AZ278" s="90"/>
      <c r="BA278" s="90"/>
      <c r="BB278" s="90"/>
      <c r="BC278" s="90"/>
      <c r="BD278" s="90"/>
      <c r="BE278" s="90"/>
      <c r="BF278" s="90"/>
      <c r="BG278" s="90"/>
      <c r="BH278" s="91"/>
      <c r="BI278" s="91"/>
      <c r="BJ278" s="91"/>
      <c r="BK278" s="91"/>
      <c r="BL278" s="91"/>
      <c r="BM278" s="91"/>
      <c r="BN278" s="91"/>
      <c r="BO278" s="91"/>
      <c r="BP278" s="91"/>
      <c r="BQ278" s="91"/>
      <c r="BR278" s="91"/>
      <c r="BS278" s="91"/>
      <c r="BT278" s="91"/>
      <c r="BU278" s="91"/>
      <c r="BV278" s="91"/>
      <c r="BW278" s="91"/>
      <c r="BX278" s="91"/>
      <c r="BY278" s="91"/>
      <c r="BZ278" s="91"/>
      <c r="CA278" s="91"/>
      <c r="CB278" s="91"/>
      <c r="CC278" s="91"/>
      <c r="CD278" s="91"/>
      <c r="CE278" s="91"/>
      <c r="CF278" s="91"/>
      <c r="CG278" s="91"/>
      <c r="CH278" s="91"/>
      <c r="CI278" s="91"/>
      <c r="CJ278" s="91"/>
      <c r="CK278" s="91"/>
      <c r="CL278" s="91"/>
      <c r="CM278" s="91"/>
      <c r="CN278" s="91"/>
      <c r="CO278" s="91"/>
      <c r="CP278" s="91"/>
      <c r="CQ278" s="91"/>
      <c r="CR278" s="91"/>
      <c r="CS278" s="91"/>
      <c r="CT278" s="91"/>
      <c r="CU278" s="91"/>
      <c r="CV278" s="91"/>
      <c r="CW278" s="91"/>
      <c r="CX278" s="24"/>
      <c r="CY278" s="24"/>
      <c r="CZ278" s="24"/>
      <c r="DA278" s="24"/>
      <c r="DB278" s="24"/>
    </row>
    <row r="280" spans="1:106" s="7" customFormat="1" ht="12.95" customHeight="1">
      <c r="B280" s="92" t="s">
        <v>170</v>
      </c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92"/>
      <c r="AD280" s="92"/>
      <c r="AE280" s="92"/>
      <c r="AF280" s="92"/>
      <c r="AG280" s="92"/>
      <c r="AH280" s="92"/>
      <c r="AI280" s="92"/>
      <c r="AJ280" s="92"/>
      <c r="AK280" s="92"/>
      <c r="AL280" s="92"/>
      <c r="AM280" s="92"/>
      <c r="AN280" s="92"/>
      <c r="AO280" s="92"/>
      <c r="AP280" s="92"/>
      <c r="AQ280" s="92"/>
      <c r="AR280" s="92"/>
      <c r="AS280" s="92"/>
      <c r="AT280" s="92"/>
      <c r="AU280" s="92"/>
      <c r="AV280" s="92"/>
      <c r="AW280" s="92"/>
      <c r="AX280" s="92"/>
      <c r="AY280" s="92"/>
      <c r="AZ280" s="92"/>
      <c r="BA280" s="92"/>
      <c r="BB280" s="92"/>
      <c r="BC280" s="92"/>
      <c r="BD280" s="92"/>
      <c r="BE280" s="92"/>
      <c r="BF280" s="92"/>
      <c r="BG280" s="92"/>
      <c r="BH280" s="92"/>
      <c r="BI280" s="92"/>
      <c r="BJ280" s="92"/>
      <c r="BK280" s="92"/>
      <c r="BL280" s="92"/>
      <c r="BM280" s="92"/>
      <c r="BN280" s="92"/>
      <c r="BO280" s="92"/>
      <c r="BP280" s="92"/>
      <c r="BQ280" s="92"/>
      <c r="BR280" s="92"/>
      <c r="BS280" s="92"/>
      <c r="BT280" s="92"/>
      <c r="BU280" s="92"/>
      <c r="BV280" s="92"/>
      <c r="BW280" s="92"/>
      <c r="BX280" s="92"/>
      <c r="BY280" s="92"/>
      <c r="BZ280" s="92"/>
      <c r="CA280" s="92"/>
      <c r="CB280" s="92"/>
      <c r="CC280" s="92"/>
      <c r="CD280" s="92"/>
      <c r="CE280" s="92"/>
      <c r="CF280" s="92"/>
      <c r="CG280" s="92"/>
      <c r="CH280" s="92"/>
      <c r="CI280" s="92"/>
      <c r="CJ280" s="92"/>
      <c r="CK280" s="92"/>
      <c r="CL280" s="92"/>
      <c r="CM280" s="92"/>
      <c r="CN280" s="92"/>
      <c r="CO280" s="92"/>
      <c r="CP280" s="92"/>
      <c r="CQ280" s="92"/>
      <c r="CR280" s="92"/>
      <c r="CS280" s="92"/>
      <c r="CT280" s="92"/>
      <c r="CU280" s="92"/>
      <c r="CV280" s="92"/>
      <c r="CW280" s="92"/>
      <c r="CX280" s="92"/>
      <c r="CY280" s="92"/>
      <c r="CZ280" s="92"/>
      <c r="DA280" s="92"/>
      <c r="DB280" s="24"/>
    </row>
    <row r="281" spans="1:106" s="7" customFormat="1" ht="12.95" customHeight="1">
      <c r="BM281" s="24"/>
      <c r="BN281" s="24"/>
      <c r="BO281" s="24"/>
      <c r="BP281" s="24"/>
      <c r="BQ281" s="24"/>
      <c r="BR281" s="24"/>
      <c r="BS281" s="24"/>
      <c r="BT281" s="24"/>
      <c r="BU281" s="24"/>
      <c r="BV281" s="24"/>
      <c r="BW281" s="24"/>
      <c r="BX281" s="24"/>
      <c r="BY281" s="24"/>
      <c r="BZ281" s="24"/>
      <c r="CA281" s="24"/>
      <c r="CB281" s="24"/>
      <c r="CC281" s="24"/>
      <c r="CD281" s="24"/>
      <c r="CE281" s="24"/>
      <c r="CF281" s="24"/>
      <c r="CG281" s="24"/>
      <c r="CH281" s="24"/>
      <c r="CI281" s="24"/>
      <c r="CJ281" s="24"/>
      <c r="CK281" s="24"/>
      <c r="CL281" s="24"/>
      <c r="CM281" s="24"/>
      <c r="CN281" s="24"/>
      <c r="CO281" s="24"/>
      <c r="CP281" s="24"/>
      <c r="CQ281" s="24"/>
      <c r="CR281" s="24"/>
      <c r="CS281" s="24"/>
      <c r="CT281" s="24"/>
      <c r="CU281" s="24"/>
      <c r="CV281" s="24"/>
      <c r="CW281" s="24"/>
      <c r="CX281" s="24"/>
      <c r="CY281" s="24"/>
      <c r="CZ281" s="24"/>
      <c r="DA281" s="24"/>
      <c r="DB281" s="24"/>
    </row>
    <row r="282" spans="1:106" s="7" customFormat="1" ht="12.95" customHeight="1">
      <c r="BM282" s="24"/>
      <c r="BN282" s="24"/>
      <c r="BO282" s="24"/>
      <c r="BP282" s="24"/>
      <c r="BQ282" s="24"/>
      <c r="BR282" s="24"/>
      <c r="BS282" s="24"/>
      <c r="BT282" s="24"/>
      <c r="BU282" s="24"/>
      <c r="BV282" s="24"/>
      <c r="BW282" s="24"/>
      <c r="BX282" s="24"/>
      <c r="BY282" s="24"/>
      <c r="BZ282" s="24"/>
      <c r="CA282" s="24"/>
      <c r="CB282" s="24"/>
      <c r="CC282" s="24"/>
      <c r="CD282" s="24"/>
      <c r="CE282" s="24"/>
      <c r="CF282" s="24"/>
      <c r="CG282" s="24"/>
      <c r="CH282" s="24"/>
      <c r="CI282" s="24"/>
      <c r="CJ282" s="24"/>
      <c r="CK282" s="24"/>
      <c r="CL282" s="24"/>
      <c r="CM282" s="24"/>
      <c r="CN282" s="24"/>
      <c r="CO282" s="24"/>
      <c r="CP282" s="24"/>
      <c r="CQ282" s="24"/>
      <c r="CR282" s="24"/>
      <c r="CS282" s="24"/>
      <c r="CT282" s="24"/>
      <c r="CU282" s="24"/>
      <c r="CV282" s="24"/>
      <c r="CW282" s="24"/>
      <c r="CX282" s="24"/>
      <c r="CY282" s="24"/>
      <c r="CZ282" s="24"/>
      <c r="DA282" s="24"/>
      <c r="DB282" s="24"/>
    </row>
    <row r="284" spans="1:106" s="7" customFormat="1" ht="26.1" customHeight="1">
      <c r="B284" s="92" t="s">
        <v>171</v>
      </c>
      <c r="C284" s="92"/>
      <c r="D284" s="92"/>
      <c r="E284" s="92"/>
      <c r="F284" s="92"/>
      <c r="G284" s="92"/>
      <c r="H284" s="92"/>
      <c r="I284" s="92"/>
      <c r="J284" s="92"/>
      <c r="K284" s="92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  <c r="AB284" s="92"/>
      <c r="AC284" s="92"/>
      <c r="AD284" s="92"/>
      <c r="AE284" s="92"/>
      <c r="AF284" s="92"/>
      <c r="AG284" s="92"/>
      <c r="AH284" s="92"/>
      <c r="AI284" s="92"/>
      <c r="AJ284" s="92"/>
      <c r="AK284" s="92"/>
      <c r="AL284" s="92"/>
      <c r="AM284" s="92"/>
      <c r="AN284" s="92"/>
      <c r="AO284" s="92"/>
      <c r="AP284" s="92"/>
      <c r="AQ284" s="92"/>
      <c r="AR284" s="92"/>
      <c r="AS284" s="92"/>
      <c r="AT284" s="92"/>
      <c r="AU284" s="92"/>
      <c r="AV284" s="92"/>
      <c r="AW284" s="92"/>
      <c r="AX284" s="92"/>
      <c r="AY284" s="92"/>
      <c r="AZ284" s="92"/>
      <c r="BA284" s="92"/>
      <c r="BB284" s="92"/>
      <c r="BC284" s="92"/>
      <c r="BD284" s="92"/>
      <c r="BE284" s="92"/>
      <c r="BF284" s="92"/>
      <c r="BG284" s="92"/>
      <c r="BH284" s="92"/>
      <c r="BI284" s="92"/>
      <c r="BJ284" s="92"/>
      <c r="BK284" s="92"/>
      <c r="BL284" s="92"/>
      <c r="BM284" s="92"/>
      <c r="BN284" s="92"/>
      <c r="BO284" s="92"/>
      <c r="BP284" s="92"/>
      <c r="BQ284" s="92"/>
      <c r="BR284" s="92"/>
      <c r="BS284" s="92"/>
      <c r="BT284" s="92"/>
      <c r="BU284" s="92"/>
      <c r="BV284" s="92"/>
      <c r="BW284" s="92"/>
      <c r="BX284" s="92"/>
      <c r="BY284" s="92"/>
      <c r="BZ284" s="92"/>
      <c r="CA284" s="92"/>
      <c r="CB284" s="92"/>
      <c r="CC284" s="92"/>
      <c r="CD284" s="92"/>
      <c r="CE284" s="92"/>
      <c r="CF284" s="92"/>
      <c r="CG284" s="92"/>
      <c r="CH284" s="92"/>
      <c r="CI284" s="92"/>
      <c r="CJ284" s="92"/>
      <c r="CK284" s="92"/>
      <c r="CL284" s="92"/>
      <c r="CM284" s="92"/>
      <c r="CN284" s="92"/>
      <c r="CO284" s="92"/>
      <c r="CP284" s="92"/>
      <c r="CQ284" s="92"/>
      <c r="CR284" s="92"/>
      <c r="CS284" s="92"/>
      <c r="CT284" s="92"/>
      <c r="CU284" s="92"/>
      <c r="CV284" s="92"/>
      <c r="CW284" s="92"/>
      <c r="CX284" s="92"/>
      <c r="CY284" s="92"/>
      <c r="CZ284" s="92"/>
      <c r="DA284" s="92"/>
      <c r="DB284" s="24"/>
    </row>
    <row r="285" spans="1:106" s="7" customFormat="1" ht="12.95" customHeight="1">
      <c r="BM285" s="24"/>
      <c r="BN285" s="24"/>
      <c r="BO285" s="24"/>
      <c r="BP285" s="24"/>
      <c r="BQ285" s="24"/>
      <c r="BR285" s="24"/>
      <c r="BS285" s="24"/>
      <c r="BT285" s="24"/>
      <c r="BU285" s="24"/>
      <c r="BV285" s="24"/>
      <c r="BW285" s="24"/>
      <c r="BX285" s="24"/>
      <c r="BY285" s="24"/>
      <c r="BZ285" s="24"/>
      <c r="CA285" s="24"/>
      <c r="CB285" s="24"/>
      <c r="CC285" s="24"/>
      <c r="CD285" s="24"/>
      <c r="CE285" s="24"/>
      <c r="CF285" s="24"/>
      <c r="CG285" s="24"/>
      <c r="CH285" s="24"/>
      <c r="CI285" s="24"/>
      <c r="CJ285" s="24"/>
      <c r="CK285" s="24"/>
      <c r="CL285" s="24"/>
      <c r="CM285" s="24"/>
      <c r="CN285" s="24"/>
      <c r="CO285" s="24"/>
      <c r="CP285" s="24"/>
      <c r="CQ285" s="24"/>
      <c r="CR285" s="24"/>
      <c r="CS285" s="24"/>
      <c r="CT285" s="24"/>
      <c r="CU285" s="24"/>
      <c r="CV285" s="24"/>
      <c r="CW285" s="24"/>
      <c r="CX285" s="24"/>
      <c r="CY285" s="24"/>
      <c r="CZ285" s="24"/>
      <c r="DA285" s="24"/>
      <c r="DB285" s="24"/>
    </row>
    <row r="286" spans="1:106" s="7" customFormat="1" ht="15" customHeight="1">
      <c r="BM286" s="24"/>
      <c r="BN286" s="24"/>
      <c r="BO286" s="24"/>
      <c r="BP286" s="24"/>
      <c r="BQ286" s="24"/>
      <c r="BR286" s="24"/>
      <c r="BS286" s="24"/>
      <c r="BT286" s="24"/>
      <c r="BU286" s="24"/>
      <c r="BV286" s="24"/>
      <c r="BW286" s="24"/>
      <c r="BX286" s="24"/>
      <c r="BY286" s="24"/>
      <c r="BZ286" s="24"/>
      <c r="CA286" s="24"/>
      <c r="CB286" s="24"/>
      <c r="CC286" s="24"/>
      <c r="CD286" s="24"/>
      <c r="CE286" s="24"/>
      <c r="CF286" s="24"/>
      <c r="CG286" s="24"/>
      <c r="CH286" s="24"/>
      <c r="CI286" s="24"/>
      <c r="CJ286" s="24"/>
      <c r="CK286" s="24"/>
      <c r="CL286" s="24"/>
      <c r="CM286" s="24"/>
      <c r="CN286" s="24"/>
      <c r="CO286" s="24"/>
      <c r="CP286" s="24"/>
      <c r="CQ286" s="24"/>
      <c r="CR286" s="24"/>
      <c r="CS286" s="24"/>
      <c r="CT286" s="24"/>
      <c r="CU286" s="24"/>
      <c r="CV286" s="24"/>
      <c r="CW286" s="24"/>
      <c r="CX286" s="24"/>
      <c r="CY286" s="24"/>
      <c r="CZ286" s="24"/>
      <c r="DA286" s="24"/>
      <c r="DB286" s="24"/>
    </row>
    <row r="287" spans="1:106" ht="15" customHeight="1">
      <c r="D287" s="18" t="s">
        <v>135</v>
      </c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106" ht="15" customHeight="1"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4:26" ht="15" customHeight="1"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4:26" ht="15" customHeight="1">
      <c r="D290" s="18" t="s">
        <v>136</v>
      </c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4:26" ht="15" customHeight="1"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4:26" ht="15" customHeight="1"/>
  </sheetData>
  <mergeCells count="1634">
    <mergeCell ref="BK1:CW1"/>
    <mergeCell ref="BK2:CW2"/>
    <mergeCell ref="BK3:CW3"/>
    <mergeCell ref="BK4:CW4"/>
    <mergeCell ref="A6:CW6"/>
    <mergeCell ref="A8:BG8"/>
    <mergeCell ref="BM8:CC8"/>
    <mergeCell ref="CH8:CX8"/>
    <mergeCell ref="A9:BG9"/>
    <mergeCell ref="BM9:CD9"/>
    <mergeCell ref="CH9:CY9"/>
    <mergeCell ref="A11:BG11"/>
    <mergeCell ref="BM11:CC11"/>
    <mergeCell ref="CH11:CX11"/>
    <mergeCell ref="A12:BG12"/>
    <mergeCell ref="BM12:CC12"/>
    <mergeCell ref="CH12:CY12"/>
    <mergeCell ref="B14:L14"/>
    <mergeCell ref="P14:Z14"/>
    <mergeCell ref="AC14:AM14"/>
    <mergeCell ref="AQ14:CC14"/>
    <mergeCell ref="CH14:CX14"/>
    <mergeCell ref="B15:L15"/>
    <mergeCell ref="P15:Z15"/>
    <mergeCell ref="AC15:AM15"/>
    <mergeCell ref="AQ15:CC15"/>
    <mergeCell ref="CH15:CY15"/>
    <mergeCell ref="A17:CX17"/>
    <mergeCell ref="A18:CX18"/>
    <mergeCell ref="B19:CY19"/>
    <mergeCell ref="A21:BK21"/>
    <mergeCell ref="D22:CW22"/>
    <mergeCell ref="A24:CY24"/>
    <mergeCell ref="B26:CY26"/>
    <mergeCell ref="A28:CZ28"/>
    <mergeCell ref="A30:CZ30"/>
    <mergeCell ref="CN31:CR31"/>
    <mergeCell ref="A32:E34"/>
    <mergeCell ref="F32:V34"/>
    <mergeCell ref="W32:AU32"/>
    <mergeCell ref="AV32:BT32"/>
    <mergeCell ref="BU32:CS32"/>
    <mergeCell ref="W33:AB34"/>
    <mergeCell ref="AC33:AH34"/>
    <mergeCell ref="AI33:AO34"/>
    <mergeCell ref="AP33:AU34"/>
    <mergeCell ref="AV33:BA34"/>
    <mergeCell ref="BB33:BG34"/>
    <mergeCell ref="BH33:BN34"/>
    <mergeCell ref="BO33:BT34"/>
    <mergeCell ref="BU33:BZ34"/>
    <mergeCell ref="CA33:CF34"/>
    <mergeCell ref="CG33:CM34"/>
    <mergeCell ref="CN33:CS34"/>
    <mergeCell ref="A35:E35"/>
    <mergeCell ref="F35:V35"/>
    <mergeCell ref="W35:AB35"/>
    <mergeCell ref="AC35:AH35"/>
    <mergeCell ref="AI35:AO35"/>
    <mergeCell ref="AP35:AU35"/>
    <mergeCell ref="AV35:BA35"/>
    <mergeCell ref="BB35:BG35"/>
    <mergeCell ref="BH35:BN35"/>
    <mergeCell ref="BO35:BT35"/>
    <mergeCell ref="BU35:BZ35"/>
    <mergeCell ref="CA35:CF35"/>
    <mergeCell ref="CG35:CM35"/>
    <mergeCell ref="CN35:CS35"/>
    <mergeCell ref="A36:E36"/>
    <mergeCell ref="F36:V36"/>
    <mergeCell ref="W36:AB36"/>
    <mergeCell ref="AC36:AH36"/>
    <mergeCell ref="AI36:AO36"/>
    <mergeCell ref="AP36:AU36"/>
    <mergeCell ref="AV36:BA36"/>
    <mergeCell ref="BB36:BG36"/>
    <mergeCell ref="BH36:BN36"/>
    <mergeCell ref="BO36:BT36"/>
    <mergeCell ref="BU36:BZ36"/>
    <mergeCell ref="CA36:CF36"/>
    <mergeCell ref="CG36:CM36"/>
    <mergeCell ref="CN36:CS36"/>
    <mergeCell ref="A37:E37"/>
    <mergeCell ref="F37:V37"/>
    <mergeCell ref="W37:AB37"/>
    <mergeCell ref="AC37:AH37"/>
    <mergeCell ref="AI37:AO37"/>
    <mergeCell ref="AP37:AU37"/>
    <mergeCell ref="AV37:BA37"/>
    <mergeCell ref="BB37:BG37"/>
    <mergeCell ref="BH37:BN37"/>
    <mergeCell ref="BO37:BT37"/>
    <mergeCell ref="BU37:BZ37"/>
    <mergeCell ref="CA37:CF37"/>
    <mergeCell ref="CG37:CM37"/>
    <mergeCell ref="CN37:CS37"/>
    <mergeCell ref="A38:E38"/>
    <mergeCell ref="F38:V38"/>
    <mergeCell ref="W38:AB38"/>
    <mergeCell ref="AC38:AH38"/>
    <mergeCell ref="AI38:AO38"/>
    <mergeCell ref="AP38:AU38"/>
    <mergeCell ref="AV38:BA38"/>
    <mergeCell ref="BB38:BG38"/>
    <mergeCell ref="BH38:BN38"/>
    <mergeCell ref="BO38:BT38"/>
    <mergeCell ref="BU38:BZ38"/>
    <mergeCell ref="CA38:CF38"/>
    <mergeCell ref="CG38:CM38"/>
    <mergeCell ref="CN38:CS38"/>
    <mergeCell ref="A39:E39"/>
    <mergeCell ref="F39:V39"/>
    <mergeCell ref="W39:AB39"/>
    <mergeCell ref="AC39:AH39"/>
    <mergeCell ref="AI39:AO39"/>
    <mergeCell ref="AP39:AU39"/>
    <mergeCell ref="AV39:BA39"/>
    <mergeCell ref="BB39:BG39"/>
    <mergeCell ref="BH39:BN39"/>
    <mergeCell ref="BO39:BT39"/>
    <mergeCell ref="BU39:BZ39"/>
    <mergeCell ref="CA39:CF39"/>
    <mergeCell ref="CG39:CM39"/>
    <mergeCell ref="CN39:CS39"/>
    <mergeCell ref="A40:V40"/>
    <mergeCell ref="W40:AB40"/>
    <mergeCell ref="AC40:AH40"/>
    <mergeCell ref="AI40:AO40"/>
    <mergeCell ref="AP40:AU40"/>
    <mergeCell ref="AV40:BA40"/>
    <mergeCell ref="BB40:BG40"/>
    <mergeCell ref="BH40:BN40"/>
    <mergeCell ref="BO40:BT40"/>
    <mergeCell ref="BU40:BZ40"/>
    <mergeCell ref="CA40:CF40"/>
    <mergeCell ref="CG40:CM40"/>
    <mergeCell ref="CN40:CS40"/>
    <mergeCell ref="A42:CZ42"/>
    <mergeCell ref="BO43:BS43"/>
    <mergeCell ref="A44:E46"/>
    <mergeCell ref="F44:V46"/>
    <mergeCell ref="W44:AU44"/>
    <mergeCell ref="AV44:BT44"/>
    <mergeCell ref="W45:AB46"/>
    <mergeCell ref="AC45:AH46"/>
    <mergeCell ref="AI45:AO46"/>
    <mergeCell ref="AP45:AU46"/>
    <mergeCell ref="AV45:BA46"/>
    <mergeCell ref="BB45:BG46"/>
    <mergeCell ref="BH45:BN46"/>
    <mergeCell ref="BO45:BT46"/>
    <mergeCell ref="A47:E47"/>
    <mergeCell ref="F47:V47"/>
    <mergeCell ref="W47:AB47"/>
    <mergeCell ref="AC47:AH47"/>
    <mergeCell ref="AI47:AO47"/>
    <mergeCell ref="AP47:AU47"/>
    <mergeCell ref="AV47:BA47"/>
    <mergeCell ref="BB47:BG47"/>
    <mergeCell ref="BH47:BN47"/>
    <mergeCell ref="BO47:BT47"/>
    <mergeCell ref="A48:E48"/>
    <mergeCell ref="F48:V48"/>
    <mergeCell ref="W48:AB48"/>
    <mergeCell ref="AC48:AH48"/>
    <mergeCell ref="AI48:AO48"/>
    <mergeCell ref="AP48:AU48"/>
    <mergeCell ref="AV48:BA48"/>
    <mergeCell ref="BB48:BG48"/>
    <mergeCell ref="BH48:BN48"/>
    <mergeCell ref="BO48:BT48"/>
    <mergeCell ref="A49:E49"/>
    <mergeCell ref="F49:V49"/>
    <mergeCell ref="W49:AB49"/>
    <mergeCell ref="AC49:AH49"/>
    <mergeCell ref="AI49:AO49"/>
    <mergeCell ref="AP49:AU49"/>
    <mergeCell ref="AV49:BA49"/>
    <mergeCell ref="BB49:BG49"/>
    <mergeCell ref="BH49:BN49"/>
    <mergeCell ref="BO49:BT49"/>
    <mergeCell ref="A50:E50"/>
    <mergeCell ref="F50:V50"/>
    <mergeCell ref="W50:AB50"/>
    <mergeCell ref="AC50:AH50"/>
    <mergeCell ref="AI50:AO50"/>
    <mergeCell ref="AP50:AU50"/>
    <mergeCell ref="AV50:BA50"/>
    <mergeCell ref="BB50:BG50"/>
    <mergeCell ref="BH50:BN50"/>
    <mergeCell ref="BO50:BT50"/>
    <mergeCell ref="A51:E51"/>
    <mergeCell ref="F51:V51"/>
    <mergeCell ref="W51:AB51"/>
    <mergeCell ref="AC51:AH51"/>
    <mergeCell ref="AI51:AO51"/>
    <mergeCell ref="AP51:AU51"/>
    <mergeCell ref="AV51:BA51"/>
    <mergeCell ref="BB51:BG51"/>
    <mergeCell ref="BH51:BN51"/>
    <mergeCell ref="BO51:BT51"/>
    <mergeCell ref="A52:V52"/>
    <mergeCell ref="W52:AB52"/>
    <mergeCell ref="AC52:AH52"/>
    <mergeCell ref="AI52:AO52"/>
    <mergeCell ref="AP52:AU52"/>
    <mergeCell ref="AV52:BA52"/>
    <mergeCell ref="BB52:BG52"/>
    <mergeCell ref="BH52:BN52"/>
    <mergeCell ref="BO52:BT52"/>
    <mergeCell ref="A54:CZ54"/>
    <mergeCell ref="B55:DA55"/>
    <mergeCell ref="CO56:CS56"/>
    <mergeCell ref="A57:E59"/>
    <mergeCell ref="F57:W59"/>
    <mergeCell ref="X57:AU57"/>
    <mergeCell ref="AV57:BU57"/>
    <mergeCell ref="BV57:CT57"/>
    <mergeCell ref="X58:AB59"/>
    <mergeCell ref="AC58:AH59"/>
    <mergeCell ref="AI58:AO59"/>
    <mergeCell ref="AP58:AU59"/>
    <mergeCell ref="AV58:BB59"/>
    <mergeCell ref="BC58:BH59"/>
    <mergeCell ref="BI58:BO59"/>
    <mergeCell ref="BP58:BU59"/>
    <mergeCell ref="BV58:CA59"/>
    <mergeCell ref="CB58:CG59"/>
    <mergeCell ref="CH58:CN59"/>
    <mergeCell ref="CO58:CT59"/>
    <mergeCell ref="A60:E60"/>
    <mergeCell ref="F60:W60"/>
    <mergeCell ref="X60:AB60"/>
    <mergeCell ref="AC60:AH60"/>
    <mergeCell ref="AI60:AO60"/>
    <mergeCell ref="AP60:AU60"/>
    <mergeCell ref="AV60:BB60"/>
    <mergeCell ref="BC60:BH60"/>
    <mergeCell ref="BI60:BO60"/>
    <mergeCell ref="BP60:BU60"/>
    <mergeCell ref="BV60:CA60"/>
    <mergeCell ref="CB60:CG60"/>
    <mergeCell ref="CH60:CN60"/>
    <mergeCell ref="CO60:CT60"/>
    <mergeCell ref="A61:E61"/>
    <mergeCell ref="F61:W61"/>
    <mergeCell ref="X61:AB61"/>
    <mergeCell ref="AC61:AH61"/>
    <mergeCell ref="AI61:AO61"/>
    <mergeCell ref="AP61:AU61"/>
    <mergeCell ref="AV61:BB61"/>
    <mergeCell ref="BC61:BH61"/>
    <mergeCell ref="BI61:BO61"/>
    <mergeCell ref="BP61:BU61"/>
    <mergeCell ref="BV61:CA61"/>
    <mergeCell ref="CB61:CG61"/>
    <mergeCell ref="CH61:CN61"/>
    <mergeCell ref="CO61:CT61"/>
    <mergeCell ref="A62:E62"/>
    <mergeCell ref="F62:W62"/>
    <mergeCell ref="X62:AB62"/>
    <mergeCell ref="AC62:AH62"/>
    <mergeCell ref="AI62:AO62"/>
    <mergeCell ref="AP62:AU62"/>
    <mergeCell ref="AV62:BB62"/>
    <mergeCell ref="BC62:BH62"/>
    <mergeCell ref="BI62:BO62"/>
    <mergeCell ref="BP62:BU62"/>
    <mergeCell ref="BV62:CA62"/>
    <mergeCell ref="CB62:CG62"/>
    <mergeCell ref="CH62:CN62"/>
    <mergeCell ref="CO62:CT62"/>
    <mergeCell ref="A63:E63"/>
    <mergeCell ref="F63:W63"/>
    <mergeCell ref="X63:AB63"/>
    <mergeCell ref="AC63:AH63"/>
    <mergeCell ref="AI63:AO63"/>
    <mergeCell ref="AP63:AU63"/>
    <mergeCell ref="AV63:BB63"/>
    <mergeCell ref="BC63:BH63"/>
    <mergeCell ref="BI63:BO63"/>
    <mergeCell ref="BP63:BU63"/>
    <mergeCell ref="BV63:CA63"/>
    <mergeCell ref="CB63:CG63"/>
    <mergeCell ref="CH63:CN63"/>
    <mergeCell ref="CO63:CT63"/>
    <mergeCell ref="B65:DA65"/>
    <mergeCell ref="CO66:CS66"/>
    <mergeCell ref="A67:E69"/>
    <mergeCell ref="F67:W69"/>
    <mergeCell ref="X67:AU67"/>
    <mergeCell ref="AV67:BU67"/>
    <mergeCell ref="BV67:CT67"/>
    <mergeCell ref="X68:AB69"/>
    <mergeCell ref="AC68:AH69"/>
    <mergeCell ref="AI68:AO69"/>
    <mergeCell ref="AP68:AU69"/>
    <mergeCell ref="AV68:BB69"/>
    <mergeCell ref="BC68:BH69"/>
    <mergeCell ref="BI68:BO69"/>
    <mergeCell ref="BP68:BU69"/>
    <mergeCell ref="BV68:CA69"/>
    <mergeCell ref="CB68:CG69"/>
    <mergeCell ref="CH68:CN69"/>
    <mergeCell ref="CO68:CT69"/>
    <mergeCell ref="A70:E70"/>
    <mergeCell ref="F70:W70"/>
    <mergeCell ref="X70:AB70"/>
    <mergeCell ref="AC70:AH70"/>
    <mergeCell ref="AI70:AO70"/>
    <mergeCell ref="AP70:AU70"/>
    <mergeCell ref="AV70:BB70"/>
    <mergeCell ref="BC70:BH70"/>
    <mergeCell ref="BI70:BO70"/>
    <mergeCell ref="BP70:BU70"/>
    <mergeCell ref="BV70:CA70"/>
    <mergeCell ref="CB70:CG70"/>
    <mergeCell ref="CH70:CN70"/>
    <mergeCell ref="CO70:CT70"/>
    <mergeCell ref="A71:E71"/>
    <mergeCell ref="F71:W71"/>
    <mergeCell ref="X71:AB71"/>
    <mergeCell ref="AC71:AH71"/>
    <mergeCell ref="AI71:AO71"/>
    <mergeCell ref="AP71:AU71"/>
    <mergeCell ref="AV71:BB71"/>
    <mergeCell ref="BC71:BH71"/>
    <mergeCell ref="BI71:BO71"/>
    <mergeCell ref="BP71:BU71"/>
    <mergeCell ref="BV71:CA71"/>
    <mergeCell ref="CB71:CG71"/>
    <mergeCell ref="CH71:CN71"/>
    <mergeCell ref="CO71:CT71"/>
    <mergeCell ref="B73:DA73"/>
    <mergeCell ref="BP74:BT74"/>
    <mergeCell ref="A75:E77"/>
    <mergeCell ref="F75:W77"/>
    <mergeCell ref="X75:AU75"/>
    <mergeCell ref="AV75:BU75"/>
    <mergeCell ref="X76:AB77"/>
    <mergeCell ref="AC76:AH77"/>
    <mergeCell ref="AI76:AO77"/>
    <mergeCell ref="AP76:AU77"/>
    <mergeCell ref="AV76:BB77"/>
    <mergeCell ref="BC76:BH77"/>
    <mergeCell ref="BI76:BO77"/>
    <mergeCell ref="BP76:BU77"/>
    <mergeCell ref="A78:E78"/>
    <mergeCell ref="F78:W78"/>
    <mergeCell ref="X78:AB78"/>
    <mergeCell ref="AC78:AH78"/>
    <mergeCell ref="AI78:AO78"/>
    <mergeCell ref="AP78:AU78"/>
    <mergeCell ref="AV78:BB78"/>
    <mergeCell ref="BC78:BH78"/>
    <mergeCell ref="BI78:BO78"/>
    <mergeCell ref="BP78:BU78"/>
    <mergeCell ref="A79:E79"/>
    <mergeCell ref="F79:W79"/>
    <mergeCell ref="X79:AB79"/>
    <mergeCell ref="AC79:AH79"/>
    <mergeCell ref="AI79:AO79"/>
    <mergeCell ref="AP79:AU79"/>
    <mergeCell ref="AV79:BB79"/>
    <mergeCell ref="BC79:BH79"/>
    <mergeCell ref="BI79:BO79"/>
    <mergeCell ref="BP79:BU79"/>
    <mergeCell ref="A80:E80"/>
    <mergeCell ref="F80:W80"/>
    <mergeCell ref="X80:AB80"/>
    <mergeCell ref="AC80:AH80"/>
    <mergeCell ref="AI80:AO80"/>
    <mergeCell ref="AP80:AU80"/>
    <mergeCell ref="AV80:BB80"/>
    <mergeCell ref="BC80:BH80"/>
    <mergeCell ref="BI80:BO80"/>
    <mergeCell ref="BP80:BU80"/>
    <mergeCell ref="A81:E81"/>
    <mergeCell ref="F81:W81"/>
    <mergeCell ref="X81:AB81"/>
    <mergeCell ref="AC81:AH81"/>
    <mergeCell ref="AI81:AO81"/>
    <mergeCell ref="AP81:AU81"/>
    <mergeCell ref="AV81:BB81"/>
    <mergeCell ref="BC81:BH81"/>
    <mergeCell ref="BI81:BO81"/>
    <mergeCell ref="BP81:BU81"/>
    <mergeCell ref="B83:DA83"/>
    <mergeCell ref="BP84:BT84"/>
    <mergeCell ref="A85:E87"/>
    <mergeCell ref="F85:W87"/>
    <mergeCell ref="X85:AU85"/>
    <mergeCell ref="AV85:BU85"/>
    <mergeCell ref="X86:AB87"/>
    <mergeCell ref="AC86:AH87"/>
    <mergeCell ref="AI86:AO87"/>
    <mergeCell ref="AP86:AU87"/>
    <mergeCell ref="AV86:BB87"/>
    <mergeCell ref="BC86:BH87"/>
    <mergeCell ref="BI86:BO87"/>
    <mergeCell ref="BP86:BU87"/>
    <mergeCell ref="A88:E88"/>
    <mergeCell ref="F88:W88"/>
    <mergeCell ref="X88:AB88"/>
    <mergeCell ref="AC88:AH88"/>
    <mergeCell ref="AI88:AO88"/>
    <mergeCell ref="AP88:AU88"/>
    <mergeCell ref="AV88:BB88"/>
    <mergeCell ref="BC88:BH88"/>
    <mergeCell ref="BI88:BO88"/>
    <mergeCell ref="BP88:BU88"/>
    <mergeCell ref="A89:E89"/>
    <mergeCell ref="F89:W89"/>
    <mergeCell ref="X89:AB89"/>
    <mergeCell ref="AC89:AH89"/>
    <mergeCell ref="AI89:AO89"/>
    <mergeCell ref="AP89:AU89"/>
    <mergeCell ref="AV89:BB89"/>
    <mergeCell ref="BC89:BH89"/>
    <mergeCell ref="BI89:BO89"/>
    <mergeCell ref="BP89:BU89"/>
    <mergeCell ref="BO97:BU97"/>
    <mergeCell ref="BV97:CA97"/>
    <mergeCell ref="CB97:CG97"/>
    <mergeCell ref="CH97:CN97"/>
    <mergeCell ref="CO97:CU97"/>
    <mergeCell ref="CV97:DA97"/>
    <mergeCell ref="B91:DA91"/>
    <mergeCell ref="C92:DB92"/>
    <mergeCell ref="CV93:CZ93"/>
    <mergeCell ref="A94:E95"/>
    <mergeCell ref="F94:AA95"/>
    <mergeCell ref="AB94:BA94"/>
    <mergeCell ref="BB94:CA94"/>
    <mergeCell ref="CB94:DA94"/>
    <mergeCell ref="AB95:AG95"/>
    <mergeCell ref="AH95:AN95"/>
    <mergeCell ref="AO95:AU95"/>
    <mergeCell ref="AV95:BA95"/>
    <mergeCell ref="BB95:BG95"/>
    <mergeCell ref="BH95:BN95"/>
    <mergeCell ref="BO95:BU95"/>
    <mergeCell ref="BV95:CA95"/>
    <mergeCell ref="CB95:CG95"/>
    <mergeCell ref="CH95:CN95"/>
    <mergeCell ref="CO95:CU95"/>
    <mergeCell ref="CV95:DA95"/>
    <mergeCell ref="AO99:AU99"/>
    <mergeCell ref="AV99:BA99"/>
    <mergeCell ref="BB99:BG99"/>
    <mergeCell ref="BH99:BN99"/>
    <mergeCell ref="BO99:BU99"/>
    <mergeCell ref="BV99:CA99"/>
    <mergeCell ref="CB99:CG99"/>
    <mergeCell ref="CH99:CN99"/>
    <mergeCell ref="CO99:CU99"/>
    <mergeCell ref="CV99:DA99"/>
    <mergeCell ref="A96:E96"/>
    <mergeCell ref="F96:AA96"/>
    <mergeCell ref="AB96:AG96"/>
    <mergeCell ref="AH96:AN96"/>
    <mergeCell ref="AO96:AU96"/>
    <mergeCell ref="AV96:BA96"/>
    <mergeCell ref="BB96:BG96"/>
    <mergeCell ref="BH96:BN96"/>
    <mergeCell ref="BO96:BU96"/>
    <mergeCell ref="BV96:CA96"/>
    <mergeCell ref="CB96:CG96"/>
    <mergeCell ref="CH96:CN96"/>
    <mergeCell ref="CO96:CU96"/>
    <mergeCell ref="CV96:DA96"/>
    <mergeCell ref="A97:E97"/>
    <mergeCell ref="F97:AA97"/>
    <mergeCell ref="AB97:AG97"/>
    <mergeCell ref="AH97:AN97"/>
    <mergeCell ref="AO97:AU97"/>
    <mergeCell ref="AV97:BA97"/>
    <mergeCell ref="BB97:BG97"/>
    <mergeCell ref="BH97:BN97"/>
    <mergeCell ref="A100:E100"/>
    <mergeCell ref="F100:AA100"/>
    <mergeCell ref="AB100:AG100"/>
    <mergeCell ref="AH100:AN100"/>
    <mergeCell ref="AO100:AU100"/>
    <mergeCell ref="AV100:BA100"/>
    <mergeCell ref="BB100:BG100"/>
    <mergeCell ref="BH100:BN100"/>
    <mergeCell ref="BO100:BU100"/>
    <mergeCell ref="BV100:CA100"/>
    <mergeCell ref="CB100:CG100"/>
    <mergeCell ref="CH100:CN100"/>
    <mergeCell ref="CO100:CU100"/>
    <mergeCell ref="CV100:DA100"/>
    <mergeCell ref="A98:E98"/>
    <mergeCell ref="F98:AA98"/>
    <mergeCell ref="AB98:AG98"/>
    <mergeCell ref="AH98:AN98"/>
    <mergeCell ref="AO98:AU98"/>
    <mergeCell ref="AV98:BA98"/>
    <mergeCell ref="BB98:BG98"/>
    <mergeCell ref="BH98:BN98"/>
    <mergeCell ref="BO98:BU98"/>
    <mergeCell ref="BV98:CA98"/>
    <mergeCell ref="CB98:CG98"/>
    <mergeCell ref="CH98:CN98"/>
    <mergeCell ref="CO98:CU98"/>
    <mergeCell ref="CV98:DA98"/>
    <mergeCell ref="A99:E99"/>
    <mergeCell ref="F99:AA99"/>
    <mergeCell ref="AB99:AG99"/>
    <mergeCell ref="AH99:AN99"/>
    <mergeCell ref="A101:E101"/>
    <mergeCell ref="F101:AA101"/>
    <mergeCell ref="AB101:AG101"/>
    <mergeCell ref="AH101:AN101"/>
    <mergeCell ref="AO101:AU101"/>
    <mergeCell ref="AV101:BA101"/>
    <mergeCell ref="BB101:BG101"/>
    <mergeCell ref="BH101:BN101"/>
    <mergeCell ref="BO101:BU101"/>
    <mergeCell ref="BV101:CA101"/>
    <mergeCell ref="CB101:CG101"/>
    <mergeCell ref="CH101:CN101"/>
    <mergeCell ref="CO101:CU101"/>
    <mergeCell ref="CV101:DA101"/>
    <mergeCell ref="A102:E102"/>
    <mergeCell ref="F102:AA102"/>
    <mergeCell ref="AB102:AG102"/>
    <mergeCell ref="AH102:AN102"/>
    <mergeCell ref="AO102:AU102"/>
    <mergeCell ref="AV102:BA102"/>
    <mergeCell ref="BB102:BG102"/>
    <mergeCell ref="BH102:BN102"/>
    <mergeCell ref="BO102:BU102"/>
    <mergeCell ref="BV102:CA102"/>
    <mergeCell ref="CB102:CG102"/>
    <mergeCell ref="CH102:CN102"/>
    <mergeCell ref="CO102:CU102"/>
    <mergeCell ref="CV102:DA102"/>
    <mergeCell ref="C104:DB104"/>
    <mergeCell ref="BV105:BZ105"/>
    <mergeCell ref="A106:E107"/>
    <mergeCell ref="F106:AA107"/>
    <mergeCell ref="AB106:BA106"/>
    <mergeCell ref="BB106:CA106"/>
    <mergeCell ref="AB107:AG107"/>
    <mergeCell ref="AH107:AN107"/>
    <mergeCell ref="AO107:AU107"/>
    <mergeCell ref="AV107:BA107"/>
    <mergeCell ref="BB107:BG107"/>
    <mergeCell ref="BH107:BN107"/>
    <mergeCell ref="BO107:BU107"/>
    <mergeCell ref="BV107:CA107"/>
    <mergeCell ref="A108:E108"/>
    <mergeCell ref="F108:AA108"/>
    <mergeCell ref="AB108:AG108"/>
    <mergeCell ref="AH108:AN108"/>
    <mergeCell ref="AO108:AU108"/>
    <mergeCell ref="AV108:BA108"/>
    <mergeCell ref="BB108:BG108"/>
    <mergeCell ref="BH108:BN108"/>
    <mergeCell ref="BO108:BU108"/>
    <mergeCell ref="BV108:CA108"/>
    <mergeCell ref="A109:E109"/>
    <mergeCell ref="F109:AA109"/>
    <mergeCell ref="AB109:AG109"/>
    <mergeCell ref="AH109:AN109"/>
    <mergeCell ref="AO109:AU109"/>
    <mergeCell ref="AV109:BA109"/>
    <mergeCell ref="BB109:BG109"/>
    <mergeCell ref="BH109:BN109"/>
    <mergeCell ref="BO109:BU109"/>
    <mergeCell ref="BV109:CA109"/>
    <mergeCell ref="A110:E110"/>
    <mergeCell ref="F110:AA110"/>
    <mergeCell ref="AB110:AG110"/>
    <mergeCell ref="AH110:AN110"/>
    <mergeCell ref="AO110:AU110"/>
    <mergeCell ref="AV110:BA110"/>
    <mergeCell ref="BB110:BG110"/>
    <mergeCell ref="BH110:BN110"/>
    <mergeCell ref="BO110:BU110"/>
    <mergeCell ref="BV110:CA110"/>
    <mergeCell ref="A111:E111"/>
    <mergeCell ref="F111:AA111"/>
    <mergeCell ref="AB111:AG111"/>
    <mergeCell ref="AH111:AN111"/>
    <mergeCell ref="AO111:AU111"/>
    <mergeCell ref="AV111:BA111"/>
    <mergeCell ref="BB111:BG111"/>
    <mergeCell ref="BH111:BN111"/>
    <mergeCell ref="BO111:BU111"/>
    <mergeCell ref="BV111:CA111"/>
    <mergeCell ref="A112:E112"/>
    <mergeCell ref="F112:AA112"/>
    <mergeCell ref="AB112:AG112"/>
    <mergeCell ref="AH112:AN112"/>
    <mergeCell ref="AO112:AU112"/>
    <mergeCell ref="AV112:BA112"/>
    <mergeCell ref="BB112:BG112"/>
    <mergeCell ref="BH112:BN112"/>
    <mergeCell ref="BO112:BU112"/>
    <mergeCell ref="BV112:CA112"/>
    <mergeCell ref="A113:E113"/>
    <mergeCell ref="F113:AA113"/>
    <mergeCell ref="AB113:AG113"/>
    <mergeCell ref="AH113:AN113"/>
    <mergeCell ref="AO113:AU113"/>
    <mergeCell ref="AV113:BA113"/>
    <mergeCell ref="BB113:BG113"/>
    <mergeCell ref="BH113:BN113"/>
    <mergeCell ref="BO113:BU113"/>
    <mergeCell ref="BV113:CA113"/>
    <mergeCell ref="B115:DA115"/>
    <mergeCell ref="C116:DB116"/>
    <mergeCell ref="CT117:CX117"/>
    <mergeCell ref="A118:E119"/>
    <mergeCell ref="F118:AA119"/>
    <mergeCell ref="AB118:AG119"/>
    <mergeCell ref="AH118:AR119"/>
    <mergeCell ref="AS118:BL118"/>
    <mergeCell ref="BM118:CF118"/>
    <mergeCell ref="CG118:CZ118"/>
    <mergeCell ref="AS119:AY119"/>
    <mergeCell ref="AZ119:BE119"/>
    <mergeCell ref="BF119:BL119"/>
    <mergeCell ref="BM119:BS119"/>
    <mergeCell ref="BT119:BY119"/>
    <mergeCell ref="BZ119:CF119"/>
    <mergeCell ref="CG119:CM119"/>
    <mergeCell ref="CN119:CS119"/>
    <mergeCell ref="CT119:CZ119"/>
    <mergeCell ref="A120:E120"/>
    <mergeCell ref="F120:AA120"/>
    <mergeCell ref="AB120:AG120"/>
    <mergeCell ref="AH120:AR120"/>
    <mergeCell ref="AS120:AY120"/>
    <mergeCell ref="AZ120:BE120"/>
    <mergeCell ref="BF120:BL120"/>
    <mergeCell ref="BM120:BS120"/>
    <mergeCell ref="BT120:BY120"/>
    <mergeCell ref="BZ120:CF120"/>
    <mergeCell ref="CG120:CM120"/>
    <mergeCell ref="CN120:CS120"/>
    <mergeCell ref="CT120:CZ120"/>
    <mergeCell ref="A121:E121"/>
    <mergeCell ref="F121:CZ121"/>
    <mergeCell ref="A122:E122"/>
    <mergeCell ref="F122:CZ122"/>
    <mergeCell ref="A123:E123"/>
    <mergeCell ref="F123:AA123"/>
    <mergeCell ref="AB123:AG123"/>
    <mergeCell ref="AH123:AR123"/>
    <mergeCell ref="AS123:AY123"/>
    <mergeCell ref="AZ123:BE123"/>
    <mergeCell ref="BF123:BL123"/>
    <mergeCell ref="BM123:BS123"/>
    <mergeCell ref="BT123:BY123"/>
    <mergeCell ref="BZ123:CF123"/>
    <mergeCell ref="CG123:CM123"/>
    <mergeCell ref="CN123:CS123"/>
    <mergeCell ref="CT123:CZ123"/>
    <mergeCell ref="A124:E124"/>
    <mergeCell ref="F124:CZ124"/>
    <mergeCell ref="A125:E125"/>
    <mergeCell ref="F125:AA125"/>
    <mergeCell ref="AB125:AG125"/>
    <mergeCell ref="AH125:AR125"/>
    <mergeCell ref="AS125:AY125"/>
    <mergeCell ref="AZ125:BE125"/>
    <mergeCell ref="BF125:BL125"/>
    <mergeCell ref="BM125:BS125"/>
    <mergeCell ref="BT125:BY125"/>
    <mergeCell ref="BZ125:CF125"/>
    <mergeCell ref="CG125:CM125"/>
    <mergeCell ref="CN125:CS125"/>
    <mergeCell ref="CT125:CZ125"/>
    <mergeCell ref="A126:E126"/>
    <mergeCell ref="F126:CZ126"/>
    <mergeCell ref="A127:E127"/>
    <mergeCell ref="F127:AA127"/>
    <mergeCell ref="AB127:AG127"/>
    <mergeCell ref="AH127:AR127"/>
    <mergeCell ref="AS127:AY127"/>
    <mergeCell ref="AZ127:BE127"/>
    <mergeCell ref="BF127:BL127"/>
    <mergeCell ref="BM127:BS127"/>
    <mergeCell ref="BT127:BY127"/>
    <mergeCell ref="BZ127:CF127"/>
    <mergeCell ref="CG127:CM127"/>
    <mergeCell ref="CN127:CS127"/>
    <mergeCell ref="CT127:CZ127"/>
    <mergeCell ref="A128:E128"/>
    <mergeCell ref="F128:CZ128"/>
    <mergeCell ref="A129:E129"/>
    <mergeCell ref="F129:AA129"/>
    <mergeCell ref="AB129:AG129"/>
    <mergeCell ref="AH129:AR129"/>
    <mergeCell ref="AS129:AY129"/>
    <mergeCell ref="AZ129:BE129"/>
    <mergeCell ref="BF129:BL129"/>
    <mergeCell ref="BM129:BS129"/>
    <mergeCell ref="BT129:BY129"/>
    <mergeCell ref="BZ129:CF129"/>
    <mergeCell ref="CG129:CM129"/>
    <mergeCell ref="CN129:CS129"/>
    <mergeCell ref="CT129:CZ129"/>
    <mergeCell ref="A130:E130"/>
    <mergeCell ref="F130:CZ130"/>
    <mergeCell ref="A131:E131"/>
    <mergeCell ref="F131:CZ131"/>
    <mergeCell ref="A132:E132"/>
    <mergeCell ref="F132:AA132"/>
    <mergeCell ref="AB132:AG132"/>
    <mergeCell ref="AH132:AR132"/>
    <mergeCell ref="AS132:AY132"/>
    <mergeCell ref="AZ132:BE132"/>
    <mergeCell ref="BF132:BL132"/>
    <mergeCell ref="BM132:BS132"/>
    <mergeCell ref="BT132:BY132"/>
    <mergeCell ref="BZ132:CF132"/>
    <mergeCell ref="CG132:CM132"/>
    <mergeCell ref="CN132:CS132"/>
    <mergeCell ref="CT132:CZ132"/>
    <mergeCell ref="A133:E133"/>
    <mergeCell ref="F133:CZ133"/>
    <mergeCell ref="A134:E134"/>
    <mergeCell ref="F134:AA134"/>
    <mergeCell ref="AB134:AG134"/>
    <mergeCell ref="AH134:AR134"/>
    <mergeCell ref="AS134:AY134"/>
    <mergeCell ref="AZ134:BE134"/>
    <mergeCell ref="BF134:BL134"/>
    <mergeCell ref="BM134:BS134"/>
    <mergeCell ref="BT134:BY134"/>
    <mergeCell ref="BZ134:CF134"/>
    <mergeCell ref="CG134:CM134"/>
    <mergeCell ref="CN134:CS134"/>
    <mergeCell ref="CT134:CZ134"/>
    <mergeCell ref="A135:E135"/>
    <mergeCell ref="F135:CZ135"/>
    <mergeCell ref="A136:E136"/>
    <mergeCell ref="F136:AA136"/>
    <mergeCell ref="AB136:AG136"/>
    <mergeCell ref="AH136:AR136"/>
    <mergeCell ref="AS136:AY136"/>
    <mergeCell ref="AZ136:BE136"/>
    <mergeCell ref="BF136:BL136"/>
    <mergeCell ref="BM136:BS136"/>
    <mergeCell ref="BT136:BY136"/>
    <mergeCell ref="BZ136:CF136"/>
    <mergeCell ref="CG136:CM136"/>
    <mergeCell ref="CN136:CS136"/>
    <mergeCell ref="CT136:CZ136"/>
    <mergeCell ref="A137:E137"/>
    <mergeCell ref="F137:CZ137"/>
    <mergeCell ref="A138:E138"/>
    <mergeCell ref="F138:AA138"/>
    <mergeCell ref="AB138:AG138"/>
    <mergeCell ref="AH138:AR138"/>
    <mergeCell ref="AS138:AY138"/>
    <mergeCell ref="AZ138:BE138"/>
    <mergeCell ref="BF138:BL138"/>
    <mergeCell ref="BM138:BS138"/>
    <mergeCell ref="BT138:BY138"/>
    <mergeCell ref="BZ138:CF138"/>
    <mergeCell ref="CG138:CM138"/>
    <mergeCell ref="CN138:CS138"/>
    <mergeCell ref="CT138:CZ138"/>
    <mergeCell ref="A139:E139"/>
    <mergeCell ref="F139:CZ139"/>
    <mergeCell ref="A140:E140"/>
    <mergeCell ref="F140:CZ140"/>
    <mergeCell ref="A141:E141"/>
    <mergeCell ref="F141:AA141"/>
    <mergeCell ref="AB141:AG141"/>
    <mergeCell ref="AH141:AR141"/>
    <mergeCell ref="AS141:AY141"/>
    <mergeCell ref="AZ141:BE141"/>
    <mergeCell ref="BF141:BL141"/>
    <mergeCell ref="BM141:BS141"/>
    <mergeCell ref="BT141:BY141"/>
    <mergeCell ref="BZ141:CF141"/>
    <mergeCell ref="CG141:CM141"/>
    <mergeCell ref="CN141:CS141"/>
    <mergeCell ref="CT141:CZ141"/>
    <mergeCell ref="A142:E142"/>
    <mergeCell ref="F142:CZ142"/>
    <mergeCell ref="A143:E143"/>
    <mergeCell ref="F143:AA143"/>
    <mergeCell ref="AB143:AG143"/>
    <mergeCell ref="AH143:AR143"/>
    <mergeCell ref="AS143:AY143"/>
    <mergeCell ref="AZ143:BE143"/>
    <mergeCell ref="BF143:BL143"/>
    <mergeCell ref="BM143:BS143"/>
    <mergeCell ref="BT143:BY143"/>
    <mergeCell ref="BZ143:CF143"/>
    <mergeCell ref="CG143:CM143"/>
    <mergeCell ref="CN143:CS143"/>
    <mergeCell ref="CT143:CZ143"/>
    <mergeCell ref="A144:E144"/>
    <mergeCell ref="F144:CZ144"/>
    <mergeCell ref="A145:E145"/>
    <mergeCell ref="F145:AA145"/>
    <mergeCell ref="AB145:AG145"/>
    <mergeCell ref="AH145:AR145"/>
    <mergeCell ref="AS145:AY145"/>
    <mergeCell ref="AZ145:BE145"/>
    <mergeCell ref="BF145:BL145"/>
    <mergeCell ref="BM145:BS145"/>
    <mergeCell ref="BT145:BY145"/>
    <mergeCell ref="BZ145:CF145"/>
    <mergeCell ref="CG145:CM145"/>
    <mergeCell ref="CN145:CS145"/>
    <mergeCell ref="CT145:CZ145"/>
    <mergeCell ref="A146:E146"/>
    <mergeCell ref="F146:CZ146"/>
    <mergeCell ref="A148:E148"/>
    <mergeCell ref="F148:CZ148"/>
    <mergeCell ref="A149:E149"/>
    <mergeCell ref="F149:CZ149"/>
    <mergeCell ref="A147:E147"/>
    <mergeCell ref="F147:AA147"/>
    <mergeCell ref="AB147:AG147"/>
    <mergeCell ref="AH147:AR147"/>
    <mergeCell ref="AS147:AY147"/>
    <mergeCell ref="AZ147:BE147"/>
    <mergeCell ref="BF147:BL147"/>
    <mergeCell ref="BM147:BS147"/>
    <mergeCell ref="BT147:BY147"/>
    <mergeCell ref="BZ147:CF147"/>
    <mergeCell ref="CG147:CM147"/>
    <mergeCell ref="CN147:CS147"/>
    <mergeCell ref="CT147:CZ147"/>
    <mergeCell ref="A150:E150"/>
    <mergeCell ref="F150:AA150"/>
    <mergeCell ref="AB150:AG150"/>
    <mergeCell ref="AH150:AR150"/>
    <mergeCell ref="AS150:AY150"/>
    <mergeCell ref="AZ150:BE150"/>
    <mergeCell ref="BF150:BL150"/>
    <mergeCell ref="BM150:BS150"/>
    <mergeCell ref="BT150:BY150"/>
    <mergeCell ref="BZ150:CF150"/>
    <mergeCell ref="CG150:CM150"/>
    <mergeCell ref="CN150:CS150"/>
    <mergeCell ref="CT150:CZ150"/>
    <mergeCell ref="A151:E151"/>
    <mergeCell ref="F151:CZ151"/>
    <mergeCell ref="A152:E152"/>
    <mergeCell ref="F152:AA152"/>
    <mergeCell ref="AB152:AG152"/>
    <mergeCell ref="AH152:AR152"/>
    <mergeCell ref="AS152:AY152"/>
    <mergeCell ref="AZ152:BE152"/>
    <mergeCell ref="BF152:BL152"/>
    <mergeCell ref="BM152:BS152"/>
    <mergeCell ref="BT152:BY152"/>
    <mergeCell ref="BZ152:CF152"/>
    <mergeCell ref="CG152:CM152"/>
    <mergeCell ref="CN152:CS152"/>
    <mergeCell ref="CT152:CZ152"/>
    <mergeCell ref="A153:E153"/>
    <mergeCell ref="F153:CZ153"/>
    <mergeCell ref="A154:E154"/>
    <mergeCell ref="F154:AA154"/>
    <mergeCell ref="AB154:AG154"/>
    <mergeCell ref="AH154:AR154"/>
    <mergeCell ref="AS154:AY154"/>
    <mergeCell ref="AZ154:BE154"/>
    <mergeCell ref="BF154:BL154"/>
    <mergeCell ref="BM154:BS154"/>
    <mergeCell ref="BT154:BY154"/>
    <mergeCell ref="BZ154:CF154"/>
    <mergeCell ref="CG154:CM154"/>
    <mergeCell ref="CN154:CS154"/>
    <mergeCell ref="CT154:CZ154"/>
    <mergeCell ref="A155:E155"/>
    <mergeCell ref="F155:CZ155"/>
    <mergeCell ref="A156:E156"/>
    <mergeCell ref="F156:AA156"/>
    <mergeCell ref="AB156:AG156"/>
    <mergeCell ref="AH156:AR156"/>
    <mergeCell ref="AS156:AY156"/>
    <mergeCell ref="AZ156:BE156"/>
    <mergeCell ref="BF156:BL156"/>
    <mergeCell ref="BM156:BS156"/>
    <mergeCell ref="BT156:BY156"/>
    <mergeCell ref="BZ156:CF156"/>
    <mergeCell ref="CG156:CM156"/>
    <mergeCell ref="CN156:CS156"/>
    <mergeCell ref="CT156:CZ156"/>
    <mergeCell ref="A157:E157"/>
    <mergeCell ref="F157:CZ157"/>
    <mergeCell ref="A158:E158"/>
    <mergeCell ref="F158:CZ158"/>
    <mergeCell ref="A159:E159"/>
    <mergeCell ref="F159:AA159"/>
    <mergeCell ref="AB159:AG159"/>
    <mergeCell ref="AH159:AR159"/>
    <mergeCell ref="AS159:AY159"/>
    <mergeCell ref="AZ159:BE159"/>
    <mergeCell ref="BF159:BL159"/>
    <mergeCell ref="BM159:BS159"/>
    <mergeCell ref="BT159:BY159"/>
    <mergeCell ref="BZ159:CF159"/>
    <mergeCell ref="CG159:CM159"/>
    <mergeCell ref="CN159:CS159"/>
    <mergeCell ref="CT159:CZ159"/>
    <mergeCell ref="A160:E160"/>
    <mergeCell ref="F160:CZ160"/>
    <mergeCell ref="A161:E161"/>
    <mergeCell ref="F161:AA161"/>
    <mergeCell ref="AB161:AG161"/>
    <mergeCell ref="AH161:AR161"/>
    <mergeCell ref="AS161:AY161"/>
    <mergeCell ref="AZ161:BE161"/>
    <mergeCell ref="BF161:BL161"/>
    <mergeCell ref="BM161:BS161"/>
    <mergeCell ref="BT161:BY161"/>
    <mergeCell ref="BZ161:CF161"/>
    <mergeCell ref="CG161:CM161"/>
    <mergeCell ref="CN161:CS161"/>
    <mergeCell ref="CT161:CZ161"/>
    <mergeCell ref="A162:E162"/>
    <mergeCell ref="F162:CZ162"/>
    <mergeCell ref="A163:E163"/>
    <mergeCell ref="F163:AA163"/>
    <mergeCell ref="AB163:AG163"/>
    <mergeCell ref="AH163:AR163"/>
    <mergeCell ref="AS163:AY163"/>
    <mergeCell ref="AZ163:BE163"/>
    <mergeCell ref="BF163:BL163"/>
    <mergeCell ref="BM163:BS163"/>
    <mergeCell ref="BT163:BY163"/>
    <mergeCell ref="BZ163:CF163"/>
    <mergeCell ref="CG163:CM163"/>
    <mergeCell ref="CN163:CS163"/>
    <mergeCell ref="CT163:CZ163"/>
    <mergeCell ref="A164:E164"/>
    <mergeCell ref="F164:CZ164"/>
    <mergeCell ref="A165:E165"/>
    <mergeCell ref="F165:AA165"/>
    <mergeCell ref="AB165:AG165"/>
    <mergeCell ref="AH165:AR165"/>
    <mergeCell ref="AS165:AY165"/>
    <mergeCell ref="AZ165:BE165"/>
    <mergeCell ref="BF165:BL165"/>
    <mergeCell ref="BM165:BS165"/>
    <mergeCell ref="BT165:BY165"/>
    <mergeCell ref="BZ165:CF165"/>
    <mergeCell ref="CG165:CM165"/>
    <mergeCell ref="CN165:CS165"/>
    <mergeCell ref="CT165:CZ165"/>
    <mergeCell ref="C167:DB167"/>
    <mergeCell ref="BZ168:CD168"/>
    <mergeCell ref="A169:E170"/>
    <mergeCell ref="F169:AA170"/>
    <mergeCell ref="AB169:AG170"/>
    <mergeCell ref="AH169:AR170"/>
    <mergeCell ref="AS169:BL169"/>
    <mergeCell ref="BM169:CF169"/>
    <mergeCell ref="AS170:AY170"/>
    <mergeCell ref="AZ170:BE170"/>
    <mergeCell ref="BF170:BL170"/>
    <mergeCell ref="BM170:BS170"/>
    <mergeCell ref="BT170:BY170"/>
    <mergeCell ref="BZ170:CF170"/>
    <mergeCell ref="AS166:AY166"/>
    <mergeCell ref="BM166:BS166"/>
    <mergeCell ref="CG166:CM166"/>
    <mergeCell ref="B209:DA209"/>
    <mergeCell ref="CI210:CM210"/>
    <mergeCell ref="A211:V212"/>
    <mergeCell ref="W211:AJ211"/>
    <mergeCell ref="AK211:AX211"/>
    <mergeCell ref="AY211:BL211"/>
    <mergeCell ref="BM211:BZ211"/>
    <mergeCell ref="CA211:CN211"/>
    <mergeCell ref="W212:AC212"/>
    <mergeCell ref="AD212:AJ212"/>
    <mergeCell ref="AK212:AQ212"/>
    <mergeCell ref="AR212:AX212"/>
    <mergeCell ref="AY212:BE212"/>
    <mergeCell ref="BF212:BL212"/>
    <mergeCell ref="BM212:BS212"/>
    <mergeCell ref="BT212:BZ212"/>
    <mergeCell ref="CA212:CG212"/>
    <mergeCell ref="CH212:CN212"/>
    <mergeCell ref="A213:V213"/>
    <mergeCell ref="W213:AC213"/>
    <mergeCell ref="AD213:AJ213"/>
    <mergeCell ref="AK213:AQ213"/>
    <mergeCell ref="AR213:AX213"/>
    <mergeCell ref="AY213:BE213"/>
    <mergeCell ref="BF213:BL213"/>
    <mergeCell ref="BM213:BS213"/>
    <mergeCell ref="BT213:BZ213"/>
    <mergeCell ref="CA213:CG213"/>
    <mergeCell ref="CH213:CN213"/>
    <mergeCell ref="A214:V214"/>
    <mergeCell ref="W214:AC214"/>
    <mergeCell ref="AD214:AJ214"/>
    <mergeCell ref="AK214:AQ214"/>
    <mergeCell ref="AR214:AX214"/>
    <mergeCell ref="AY214:BE214"/>
    <mergeCell ref="BF214:BL214"/>
    <mergeCell ref="BM214:BS214"/>
    <mergeCell ref="BT214:BZ214"/>
    <mergeCell ref="CA214:CG214"/>
    <mergeCell ref="CH214:CN214"/>
    <mergeCell ref="A215:V215"/>
    <mergeCell ref="W215:AC215"/>
    <mergeCell ref="AD215:AJ215"/>
    <mergeCell ref="AK215:AQ215"/>
    <mergeCell ref="AR215:AX215"/>
    <mergeCell ref="AY215:BE215"/>
    <mergeCell ref="BF215:BL215"/>
    <mergeCell ref="BM215:BS215"/>
    <mergeCell ref="BT215:BZ215"/>
    <mergeCell ref="CA215:CG215"/>
    <mergeCell ref="CH215:CN215"/>
    <mergeCell ref="B217:DA217"/>
    <mergeCell ref="A219:E221"/>
    <mergeCell ref="F219:V221"/>
    <mergeCell ref="W219:AT219"/>
    <mergeCell ref="AU219:BR219"/>
    <mergeCell ref="BS219:CD219"/>
    <mergeCell ref="CE219:CP219"/>
    <mergeCell ref="CQ219:DB219"/>
    <mergeCell ref="W220:AH220"/>
    <mergeCell ref="AI220:AT220"/>
    <mergeCell ref="AU220:BF220"/>
    <mergeCell ref="BG220:BR220"/>
    <mergeCell ref="BS220:BX221"/>
    <mergeCell ref="BY220:CD221"/>
    <mergeCell ref="CE220:CJ221"/>
    <mergeCell ref="CK220:CP221"/>
    <mergeCell ref="CQ220:CV221"/>
    <mergeCell ref="CW220:DB221"/>
    <mergeCell ref="W221:AB221"/>
    <mergeCell ref="AC221:AH221"/>
    <mergeCell ref="AI221:AN221"/>
    <mergeCell ref="AO221:AT221"/>
    <mergeCell ref="AU221:AZ221"/>
    <mergeCell ref="BA221:BF221"/>
    <mergeCell ref="BG221:BL221"/>
    <mergeCell ref="BM221:BR221"/>
    <mergeCell ref="A222:E222"/>
    <mergeCell ref="F222:V222"/>
    <mergeCell ref="W222:AB222"/>
    <mergeCell ref="AC222:AH222"/>
    <mergeCell ref="AI222:AN222"/>
    <mergeCell ref="AO222:AT222"/>
    <mergeCell ref="AU222:AZ222"/>
    <mergeCell ref="BA222:BF222"/>
    <mergeCell ref="BG222:BL222"/>
    <mergeCell ref="BM222:BR222"/>
    <mergeCell ref="BS222:BX222"/>
    <mergeCell ref="BY222:CD222"/>
    <mergeCell ref="CE222:CJ222"/>
    <mergeCell ref="CK222:CP222"/>
    <mergeCell ref="CQ222:CV222"/>
    <mergeCell ref="CW222:DB222"/>
    <mergeCell ref="A223:E223"/>
    <mergeCell ref="F223:V223"/>
    <mergeCell ref="W223:AB223"/>
    <mergeCell ref="AC223:AH223"/>
    <mergeCell ref="AI223:AN223"/>
    <mergeCell ref="AO223:AT223"/>
    <mergeCell ref="AU223:AZ223"/>
    <mergeCell ref="BA223:BF223"/>
    <mergeCell ref="BG223:BL223"/>
    <mergeCell ref="BM223:BR223"/>
    <mergeCell ref="BS223:BX223"/>
    <mergeCell ref="BY223:CD223"/>
    <mergeCell ref="CE223:CJ223"/>
    <mergeCell ref="CK223:CP223"/>
    <mergeCell ref="CQ223:CV223"/>
    <mergeCell ref="CW223:DB223"/>
    <mergeCell ref="A224:E224"/>
    <mergeCell ref="F224:V224"/>
    <mergeCell ref="W224:AB224"/>
    <mergeCell ref="AC224:AH224"/>
    <mergeCell ref="AI224:AN224"/>
    <mergeCell ref="AO224:AT224"/>
    <mergeCell ref="AU224:AZ224"/>
    <mergeCell ref="BA224:BF224"/>
    <mergeCell ref="BG224:BL224"/>
    <mergeCell ref="BM224:BR224"/>
    <mergeCell ref="BS224:BX224"/>
    <mergeCell ref="BY224:CD224"/>
    <mergeCell ref="CE224:CJ224"/>
    <mergeCell ref="CK224:CP224"/>
    <mergeCell ref="CQ224:CV224"/>
    <mergeCell ref="CW224:DB224"/>
    <mergeCell ref="B226:DA226"/>
    <mergeCell ref="BP232:BU232"/>
    <mergeCell ref="BV232:CA232"/>
    <mergeCell ref="CB232:CG232"/>
    <mergeCell ref="CH232:CM232"/>
    <mergeCell ref="C227:DB227"/>
    <mergeCell ref="CH228:CL228"/>
    <mergeCell ref="A229:E230"/>
    <mergeCell ref="F229:V230"/>
    <mergeCell ref="W229:AK230"/>
    <mergeCell ref="AL229:BC229"/>
    <mergeCell ref="BD229:BU229"/>
    <mergeCell ref="BV229:CM229"/>
    <mergeCell ref="AL230:AQ230"/>
    <mergeCell ref="AR230:AW230"/>
    <mergeCell ref="AX230:BC230"/>
    <mergeCell ref="BD230:BI230"/>
    <mergeCell ref="BJ230:BO230"/>
    <mergeCell ref="BP230:BU230"/>
    <mergeCell ref="BV230:CA230"/>
    <mergeCell ref="CB230:CG230"/>
    <mergeCell ref="CH230:CM230"/>
    <mergeCell ref="BV233:CA233"/>
    <mergeCell ref="CB233:CG233"/>
    <mergeCell ref="CH233:CM233"/>
    <mergeCell ref="C235:DB235"/>
    <mergeCell ref="BP236:BT236"/>
    <mergeCell ref="A237:E238"/>
    <mergeCell ref="F237:V238"/>
    <mergeCell ref="W237:AK238"/>
    <mergeCell ref="AL237:BC237"/>
    <mergeCell ref="BD237:BU237"/>
    <mergeCell ref="AL238:AQ238"/>
    <mergeCell ref="AR238:AW238"/>
    <mergeCell ref="AX238:BC238"/>
    <mergeCell ref="BD238:BI238"/>
    <mergeCell ref="BJ238:BO238"/>
    <mergeCell ref="BP238:BU238"/>
    <mergeCell ref="A231:E231"/>
    <mergeCell ref="F231:V231"/>
    <mergeCell ref="W231:AK231"/>
    <mergeCell ref="AL231:AQ231"/>
    <mergeCell ref="AR231:AW231"/>
    <mergeCell ref="AX231:BC231"/>
    <mergeCell ref="BD231:BI231"/>
    <mergeCell ref="BJ231:BO231"/>
    <mergeCell ref="BP231:BU231"/>
    <mergeCell ref="BV231:CA231"/>
    <mergeCell ref="CB231:CG231"/>
    <mergeCell ref="CH231:CM231"/>
    <mergeCell ref="A232:E232"/>
    <mergeCell ref="F232:V232"/>
    <mergeCell ref="W232:AK232"/>
    <mergeCell ref="AL232:AQ232"/>
    <mergeCell ref="A241:E241"/>
    <mergeCell ref="AL241:AQ241"/>
    <mergeCell ref="AR241:AW241"/>
    <mergeCell ref="AX241:BC241"/>
    <mergeCell ref="BD241:BI241"/>
    <mergeCell ref="BJ241:BO241"/>
    <mergeCell ref="BP241:BU241"/>
    <mergeCell ref="A243:CZ243"/>
    <mergeCell ref="CF244:CJ244"/>
    <mergeCell ref="A245:T246"/>
    <mergeCell ref="U245:X246"/>
    <mergeCell ref="Y245:AD246"/>
    <mergeCell ref="AE245:AP245"/>
    <mergeCell ref="AQ245:BB245"/>
    <mergeCell ref="BC245:BN245"/>
    <mergeCell ref="BO245:BZ245"/>
    <mergeCell ref="CA245:CL245"/>
    <mergeCell ref="AE246:AJ246"/>
    <mergeCell ref="AK246:AP246"/>
    <mergeCell ref="AQ246:AV246"/>
    <mergeCell ref="AW246:BB246"/>
    <mergeCell ref="BC246:BH246"/>
    <mergeCell ref="BI246:BN246"/>
    <mergeCell ref="BO246:BT246"/>
    <mergeCell ref="BU246:BZ246"/>
    <mergeCell ref="CA246:CF246"/>
    <mergeCell ref="CG246:CL246"/>
    <mergeCell ref="F241:AK241"/>
    <mergeCell ref="A247:T247"/>
    <mergeCell ref="U247:X247"/>
    <mergeCell ref="Y247:AD247"/>
    <mergeCell ref="AE247:AJ247"/>
    <mergeCell ref="AK247:AP247"/>
    <mergeCell ref="AQ247:AV247"/>
    <mergeCell ref="AW247:BB247"/>
    <mergeCell ref="BC247:BH247"/>
    <mergeCell ref="BI247:BN247"/>
    <mergeCell ref="BO247:BT247"/>
    <mergeCell ref="BU247:BZ247"/>
    <mergeCell ref="CA247:CF247"/>
    <mergeCell ref="CG247:CL247"/>
    <mergeCell ref="A249:CZ249"/>
    <mergeCell ref="C251:DB251"/>
    <mergeCell ref="A254:CZ254"/>
    <mergeCell ref="B255:DA255"/>
    <mergeCell ref="BW256:CA256"/>
    <mergeCell ref="A257:E258"/>
    <mergeCell ref="F257:X258"/>
    <mergeCell ref="Y257:AE258"/>
    <mergeCell ref="AF257:AK258"/>
    <mergeCell ref="AL257:AR258"/>
    <mergeCell ref="AS257:AY258"/>
    <mergeCell ref="AZ257:BG258"/>
    <mergeCell ref="BH257:BU257"/>
    <mergeCell ref="BV257:CC258"/>
    <mergeCell ref="BH258:BN258"/>
    <mergeCell ref="BO258:BU258"/>
    <mergeCell ref="A259:E259"/>
    <mergeCell ref="F259:X259"/>
    <mergeCell ref="Y259:AE259"/>
    <mergeCell ref="AF259:AK259"/>
    <mergeCell ref="AL259:AR259"/>
    <mergeCell ref="AS259:AY259"/>
    <mergeCell ref="AZ259:BG259"/>
    <mergeCell ref="BH259:BN259"/>
    <mergeCell ref="BO259:BU259"/>
    <mergeCell ref="BV259:CC259"/>
    <mergeCell ref="A260:E260"/>
    <mergeCell ref="F260:X260"/>
    <mergeCell ref="Y260:AE260"/>
    <mergeCell ref="AF260:AK260"/>
    <mergeCell ref="AL260:AR260"/>
    <mergeCell ref="AS260:AY260"/>
    <mergeCell ref="AZ260:BG260"/>
    <mergeCell ref="BH260:BN260"/>
    <mergeCell ref="BO260:BU260"/>
    <mergeCell ref="BV260:CC260"/>
    <mergeCell ref="A261:E261"/>
    <mergeCell ref="F261:X261"/>
    <mergeCell ref="Y261:AE261"/>
    <mergeCell ref="AF261:AK261"/>
    <mergeCell ref="AL261:AR261"/>
    <mergeCell ref="AS261:AY261"/>
    <mergeCell ref="AZ261:BG261"/>
    <mergeCell ref="BH261:BN261"/>
    <mergeCell ref="BO261:BU261"/>
    <mergeCell ref="BV261:CC261"/>
    <mergeCell ref="A262:E262"/>
    <mergeCell ref="F262:X262"/>
    <mergeCell ref="Y262:AE262"/>
    <mergeCell ref="AF262:AK262"/>
    <mergeCell ref="AL262:AR262"/>
    <mergeCell ref="AS262:AY262"/>
    <mergeCell ref="AZ262:BG262"/>
    <mergeCell ref="BH262:BN262"/>
    <mergeCell ref="BO262:BU262"/>
    <mergeCell ref="BV262:CC262"/>
    <mergeCell ref="B264:DA264"/>
    <mergeCell ref="CK265:CO265"/>
    <mergeCell ref="A266:E268"/>
    <mergeCell ref="F266:X268"/>
    <mergeCell ref="Y266:BG266"/>
    <mergeCell ref="BH266:CP266"/>
    <mergeCell ref="Y267:AE268"/>
    <mergeCell ref="AF267:AL268"/>
    <mergeCell ref="AM267:AZ267"/>
    <mergeCell ref="BA267:BG268"/>
    <mergeCell ref="BH267:BN268"/>
    <mergeCell ref="BO267:BU268"/>
    <mergeCell ref="BV267:CI267"/>
    <mergeCell ref="CJ267:CP268"/>
    <mergeCell ref="AM268:AS268"/>
    <mergeCell ref="AT268:AZ268"/>
    <mergeCell ref="BV268:CB268"/>
    <mergeCell ref="CC268:CI268"/>
    <mergeCell ref="A269:E269"/>
    <mergeCell ref="F269:X269"/>
    <mergeCell ref="Y269:AE269"/>
    <mergeCell ref="AF269:AL269"/>
    <mergeCell ref="AM269:AS269"/>
    <mergeCell ref="AT269:AZ269"/>
    <mergeCell ref="BA269:BG269"/>
    <mergeCell ref="BH269:BN269"/>
    <mergeCell ref="BO269:BU269"/>
    <mergeCell ref="BV269:CB269"/>
    <mergeCell ref="CC269:CI269"/>
    <mergeCell ref="CJ269:CP269"/>
    <mergeCell ref="A270:E270"/>
    <mergeCell ref="F270:X270"/>
    <mergeCell ref="Y270:AE270"/>
    <mergeCell ref="AF270:AL270"/>
    <mergeCell ref="AM270:AS270"/>
    <mergeCell ref="AT270:AZ270"/>
    <mergeCell ref="BA270:BG270"/>
    <mergeCell ref="BH270:BN270"/>
    <mergeCell ref="BO270:BU270"/>
    <mergeCell ref="BV270:CB270"/>
    <mergeCell ref="CC270:CI270"/>
    <mergeCell ref="CJ270:CP270"/>
    <mergeCell ref="AT277:AZ277"/>
    <mergeCell ref="BA277:BG277"/>
    <mergeCell ref="BH277:BV277"/>
    <mergeCell ref="BW277:CW277"/>
    <mergeCell ref="A271:E271"/>
    <mergeCell ref="F271:X271"/>
    <mergeCell ref="Y271:AE271"/>
    <mergeCell ref="AF271:AL271"/>
    <mergeCell ref="AM271:AS271"/>
    <mergeCell ref="AT271:AZ271"/>
    <mergeCell ref="BA271:BG271"/>
    <mergeCell ref="BH271:BN271"/>
    <mergeCell ref="BO271:BU271"/>
    <mergeCell ref="BV271:CB271"/>
    <mergeCell ref="CC271:CI271"/>
    <mergeCell ref="CJ271:CP271"/>
    <mergeCell ref="A272:E272"/>
    <mergeCell ref="F272:X272"/>
    <mergeCell ref="Y272:AE272"/>
    <mergeCell ref="AF272:AL272"/>
    <mergeCell ref="AM272:AS272"/>
    <mergeCell ref="AT272:AZ272"/>
    <mergeCell ref="BA272:BG272"/>
    <mergeCell ref="BH272:BN272"/>
    <mergeCell ref="BO272:BU272"/>
    <mergeCell ref="BV272:CB272"/>
    <mergeCell ref="CC272:CI272"/>
    <mergeCell ref="CJ272:CP272"/>
    <mergeCell ref="CG174:CM174"/>
    <mergeCell ref="CN174:CS174"/>
    <mergeCell ref="CT174:CZ174"/>
    <mergeCell ref="A172:CF172"/>
    <mergeCell ref="F173:CF173"/>
    <mergeCell ref="A278:E278"/>
    <mergeCell ref="F278:X278"/>
    <mergeCell ref="Y278:AE278"/>
    <mergeCell ref="AF278:AL278"/>
    <mergeCell ref="AM278:AS278"/>
    <mergeCell ref="AT278:AZ278"/>
    <mergeCell ref="BA278:BG278"/>
    <mergeCell ref="BH278:BV278"/>
    <mergeCell ref="BW278:CW278"/>
    <mergeCell ref="B280:DA280"/>
    <mergeCell ref="B284:DA284"/>
    <mergeCell ref="B274:DA274"/>
    <mergeCell ref="CR275:CV275"/>
    <mergeCell ref="A276:E276"/>
    <mergeCell ref="F276:X276"/>
    <mergeCell ref="Y276:AE276"/>
    <mergeCell ref="AF276:AL276"/>
    <mergeCell ref="AM276:AS276"/>
    <mergeCell ref="AT276:AZ276"/>
    <mergeCell ref="BA276:BG276"/>
    <mergeCell ref="BH276:BV276"/>
    <mergeCell ref="BW276:CW276"/>
    <mergeCell ref="A277:E277"/>
    <mergeCell ref="F277:X277"/>
    <mergeCell ref="Y277:AE277"/>
    <mergeCell ref="AF277:AL277"/>
    <mergeCell ref="AM277:AS277"/>
    <mergeCell ref="A171:E171"/>
    <mergeCell ref="F171:AA171"/>
    <mergeCell ref="AB171:AG171"/>
    <mergeCell ref="AH171:AR171"/>
    <mergeCell ref="AS171:AY171"/>
    <mergeCell ref="AZ171:BE171"/>
    <mergeCell ref="BF171:BL171"/>
    <mergeCell ref="BM171:BS171"/>
    <mergeCell ref="BT171:BY171"/>
    <mergeCell ref="BZ171:CF171"/>
    <mergeCell ref="A173:E173"/>
    <mergeCell ref="A174:E174"/>
    <mergeCell ref="F174:AA174"/>
    <mergeCell ref="AB174:AG174"/>
    <mergeCell ref="AH174:AR174"/>
    <mergeCell ref="AS174:AY174"/>
    <mergeCell ref="AZ174:BE174"/>
    <mergeCell ref="BF174:BL174"/>
    <mergeCell ref="BM174:BS174"/>
    <mergeCell ref="BT174:BY174"/>
    <mergeCell ref="BZ174:CF174"/>
    <mergeCell ref="A175:E175"/>
    <mergeCell ref="A176:E176"/>
    <mergeCell ref="F176:AA176"/>
    <mergeCell ref="AB176:AG176"/>
    <mergeCell ref="AH176:AR176"/>
    <mergeCell ref="AS176:AY176"/>
    <mergeCell ref="AZ176:BE176"/>
    <mergeCell ref="BF176:BL176"/>
    <mergeCell ref="BM176:BS176"/>
    <mergeCell ref="BT176:BY176"/>
    <mergeCell ref="BZ176:CF176"/>
    <mergeCell ref="CG176:CM176"/>
    <mergeCell ref="CN176:CS176"/>
    <mergeCell ref="CT176:CZ176"/>
    <mergeCell ref="A177:E177"/>
    <mergeCell ref="F175:CF175"/>
    <mergeCell ref="F177:CF177"/>
    <mergeCell ref="A178:E178"/>
    <mergeCell ref="F178:AA178"/>
    <mergeCell ref="AB178:AG178"/>
    <mergeCell ref="AH178:AR178"/>
    <mergeCell ref="AS178:AY178"/>
    <mergeCell ref="AZ178:BE178"/>
    <mergeCell ref="BF178:BL178"/>
    <mergeCell ref="BM178:BS178"/>
    <mergeCell ref="BT178:BY178"/>
    <mergeCell ref="BZ178:CF178"/>
    <mergeCell ref="CG178:CM178"/>
    <mergeCell ref="CN178:CS178"/>
    <mergeCell ref="CT178:CZ178"/>
    <mergeCell ref="A179:E179"/>
    <mergeCell ref="A180:E180"/>
    <mergeCell ref="F180:AA180"/>
    <mergeCell ref="AB180:AG180"/>
    <mergeCell ref="AH180:AR180"/>
    <mergeCell ref="AS180:AY180"/>
    <mergeCell ref="AZ180:BE180"/>
    <mergeCell ref="BF180:BL180"/>
    <mergeCell ref="BM180:BS180"/>
    <mergeCell ref="BT180:BY180"/>
    <mergeCell ref="BZ180:CF180"/>
    <mergeCell ref="CG180:CM180"/>
    <mergeCell ref="CN180:CS180"/>
    <mergeCell ref="CT180:CZ180"/>
    <mergeCell ref="F179:CF179"/>
    <mergeCell ref="A181:E181"/>
    <mergeCell ref="A182:E182"/>
    <mergeCell ref="A183:E183"/>
    <mergeCell ref="F183:AA183"/>
    <mergeCell ref="AB183:AG183"/>
    <mergeCell ref="AH183:AR183"/>
    <mergeCell ref="AS183:AY183"/>
    <mergeCell ref="AZ183:BE183"/>
    <mergeCell ref="BF183:BL183"/>
    <mergeCell ref="BM183:BS183"/>
    <mergeCell ref="BT183:BY183"/>
    <mergeCell ref="BZ183:CF183"/>
    <mergeCell ref="CG183:CM183"/>
    <mergeCell ref="CN183:CS183"/>
    <mergeCell ref="CT183:CZ183"/>
    <mergeCell ref="F181:CF181"/>
    <mergeCell ref="F182:CF182"/>
    <mergeCell ref="A184:E184"/>
    <mergeCell ref="A185:E185"/>
    <mergeCell ref="F185:AA185"/>
    <mergeCell ref="AB185:AG185"/>
    <mergeCell ref="AH185:AR185"/>
    <mergeCell ref="AS185:AY185"/>
    <mergeCell ref="AZ185:BE185"/>
    <mergeCell ref="BF185:BL185"/>
    <mergeCell ref="BM185:BS185"/>
    <mergeCell ref="BT185:BY185"/>
    <mergeCell ref="BZ185:CF185"/>
    <mergeCell ref="CG185:CM185"/>
    <mergeCell ref="CN185:CS185"/>
    <mergeCell ref="CT185:CZ185"/>
    <mergeCell ref="A186:E186"/>
    <mergeCell ref="F186:CZ186"/>
    <mergeCell ref="F184:CF184"/>
    <mergeCell ref="A187:E187"/>
    <mergeCell ref="F187:AA187"/>
    <mergeCell ref="AB187:AG187"/>
    <mergeCell ref="AH187:AR187"/>
    <mergeCell ref="AS187:AY187"/>
    <mergeCell ref="AZ187:BE187"/>
    <mergeCell ref="BF187:BL187"/>
    <mergeCell ref="BM187:BS187"/>
    <mergeCell ref="BT187:BY187"/>
    <mergeCell ref="BZ187:CF187"/>
    <mergeCell ref="CG187:CM187"/>
    <mergeCell ref="CN187:CS187"/>
    <mergeCell ref="CT187:CZ187"/>
    <mergeCell ref="A188:E188"/>
    <mergeCell ref="A189:E189"/>
    <mergeCell ref="F189:AA189"/>
    <mergeCell ref="AB189:AG189"/>
    <mergeCell ref="AH189:AR189"/>
    <mergeCell ref="AS189:AY189"/>
    <mergeCell ref="AZ189:BE189"/>
    <mergeCell ref="BF189:BL189"/>
    <mergeCell ref="BM189:BS189"/>
    <mergeCell ref="BT189:BY189"/>
    <mergeCell ref="BZ189:CF189"/>
    <mergeCell ref="CG189:CM189"/>
    <mergeCell ref="CN189:CS189"/>
    <mergeCell ref="CT189:CZ189"/>
    <mergeCell ref="F188:CF188"/>
    <mergeCell ref="A190:E190"/>
    <mergeCell ref="A191:E191"/>
    <mergeCell ref="A192:E192"/>
    <mergeCell ref="F192:AA192"/>
    <mergeCell ref="AB192:AG192"/>
    <mergeCell ref="AH192:AR192"/>
    <mergeCell ref="AS192:AY192"/>
    <mergeCell ref="AZ192:BE192"/>
    <mergeCell ref="BF192:BL192"/>
    <mergeCell ref="BM192:BS192"/>
    <mergeCell ref="BT192:BY192"/>
    <mergeCell ref="BZ192:CF192"/>
    <mergeCell ref="CG192:CM192"/>
    <mergeCell ref="CN192:CS192"/>
    <mergeCell ref="CT192:CZ192"/>
    <mergeCell ref="F190:CF190"/>
    <mergeCell ref="F191:CF191"/>
    <mergeCell ref="A193:E193"/>
    <mergeCell ref="A194:E194"/>
    <mergeCell ref="F194:AA194"/>
    <mergeCell ref="AB194:AG194"/>
    <mergeCell ref="AH194:AR194"/>
    <mergeCell ref="AS194:AY194"/>
    <mergeCell ref="AZ194:BE194"/>
    <mergeCell ref="BF194:BL194"/>
    <mergeCell ref="BM194:BS194"/>
    <mergeCell ref="BT194:BY194"/>
    <mergeCell ref="BZ194:CF194"/>
    <mergeCell ref="CG194:CM194"/>
    <mergeCell ref="CN194:CS194"/>
    <mergeCell ref="CT194:CZ194"/>
    <mergeCell ref="A195:E195"/>
    <mergeCell ref="F195:CZ195"/>
    <mergeCell ref="F193:CF193"/>
    <mergeCell ref="A196:E196"/>
    <mergeCell ref="F196:AA196"/>
    <mergeCell ref="AB196:AG196"/>
    <mergeCell ref="AH196:AR196"/>
    <mergeCell ref="AS196:AY196"/>
    <mergeCell ref="AZ196:BE196"/>
    <mergeCell ref="BF196:BL196"/>
    <mergeCell ref="BM196:BS196"/>
    <mergeCell ref="BT196:BY196"/>
    <mergeCell ref="BZ196:CF196"/>
    <mergeCell ref="CG196:CM196"/>
    <mergeCell ref="CN196:CS196"/>
    <mergeCell ref="CT196:CZ196"/>
    <mergeCell ref="A197:E197"/>
    <mergeCell ref="A198:E198"/>
    <mergeCell ref="F198:AA198"/>
    <mergeCell ref="AB198:AG198"/>
    <mergeCell ref="AH198:AR198"/>
    <mergeCell ref="AS198:AY198"/>
    <mergeCell ref="AZ198:BE198"/>
    <mergeCell ref="BF198:BL198"/>
    <mergeCell ref="BM198:BS198"/>
    <mergeCell ref="BT198:BY198"/>
    <mergeCell ref="BZ198:CF198"/>
    <mergeCell ref="CG198:CM198"/>
    <mergeCell ref="CN198:CS198"/>
    <mergeCell ref="CT198:CZ198"/>
    <mergeCell ref="F197:CF197"/>
    <mergeCell ref="A199:E199"/>
    <mergeCell ref="A200:E200"/>
    <mergeCell ref="A201:E201"/>
    <mergeCell ref="F201:AA201"/>
    <mergeCell ref="AB201:AG201"/>
    <mergeCell ref="AH201:AR201"/>
    <mergeCell ref="AS201:AY201"/>
    <mergeCell ref="AZ201:BE201"/>
    <mergeCell ref="BF201:BL201"/>
    <mergeCell ref="BM201:BS201"/>
    <mergeCell ref="BT201:BY201"/>
    <mergeCell ref="BZ201:CF201"/>
    <mergeCell ref="CG201:CM201"/>
    <mergeCell ref="CN201:CS201"/>
    <mergeCell ref="CT201:CZ201"/>
    <mergeCell ref="F200:CF200"/>
    <mergeCell ref="F199:CF199"/>
    <mergeCell ref="A202:E202"/>
    <mergeCell ref="A203:E203"/>
    <mergeCell ref="F203:AA203"/>
    <mergeCell ref="AB203:AG203"/>
    <mergeCell ref="AH203:AR203"/>
    <mergeCell ref="AS203:AY203"/>
    <mergeCell ref="AZ203:BE203"/>
    <mergeCell ref="BF203:BL203"/>
    <mergeCell ref="BM203:BS203"/>
    <mergeCell ref="BT203:BY203"/>
    <mergeCell ref="BZ203:CF203"/>
    <mergeCell ref="CG203:CM203"/>
    <mergeCell ref="CN203:CS203"/>
    <mergeCell ref="CT203:CZ203"/>
    <mergeCell ref="A204:E204"/>
    <mergeCell ref="F204:CZ204"/>
    <mergeCell ref="F202:CF202"/>
    <mergeCell ref="A205:E205"/>
    <mergeCell ref="F205:AA205"/>
    <mergeCell ref="AB205:AG205"/>
    <mergeCell ref="AH205:AR205"/>
    <mergeCell ref="AS205:AY205"/>
    <mergeCell ref="AZ205:BE205"/>
    <mergeCell ref="BF205:BL205"/>
    <mergeCell ref="BM205:BS205"/>
    <mergeCell ref="BT205:BY205"/>
    <mergeCell ref="BZ205:CF205"/>
    <mergeCell ref="CG205:CM205"/>
    <mergeCell ref="CN205:CS205"/>
    <mergeCell ref="CT205:CZ205"/>
    <mergeCell ref="A206:E206"/>
    <mergeCell ref="A207:E207"/>
    <mergeCell ref="F207:AA207"/>
    <mergeCell ref="AB207:AG207"/>
    <mergeCell ref="AH207:AR207"/>
    <mergeCell ref="AS207:AY207"/>
    <mergeCell ref="AZ207:BE207"/>
    <mergeCell ref="BF207:BL207"/>
    <mergeCell ref="BM207:BS207"/>
    <mergeCell ref="BT207:BY207"/>
    <mergeCell ref="BZ207:CF207"/>
    <mergeCell ref="CG207:CM207"/>
    <mergeCell ref="CN207:CS207"/>
    <mergeCell ref="CT207:CZ207"/>
    <mergeCell ref="F206:CF206"/>
    <mergeCell ref="AS208:AY208"/>
    <mergeCell ref="BM208:BS208"/>
    <mergeCell ref="A239:E239"/>
    <mergeCell ref="F239:V239"/>
    <mergeCell ref="W239:AK239"/>
    <mergeCell ref="AL239:AQ239"/>
    <mergeCell ref="AR239:AW239"/>
    <mergeCell ref="AX239:BC239"/>
    <mergeCell ref="BD239:BI239"/>
    <mergeCell ref="BJ239:BO239"/>
    <mergeCell ref="BP239:BU239"/>
    <mergeCell ref="A240:E240"/>
    <mergeCell ref="F240:V240"/>
    <mergeCell ref="W240:AK240"/>
    <mergeCell ref="AL240:AQ240"/>
    <mergeCell ref="AR240:AW240"/>
    <mergeCell ref="AX240:BC240"/>
    <mergeCell ref="BD240:BI240"/>
    <mergeCell ref="BJ240:BO240"/>
    <mergeCell ref="BP240:BU240"/>
    <mergeCell ref="A233:E233"/>
    <mergeCell ref="F233:AK233"/>
    <mergeCell ref="AL233:AQ233"/>
    <mergeCell ref="AR233:AW233"/>
    <mergeCell ref="AX233:BC233"/>
    <mergeCell ref="BD233:BI233"/>
    <mergeCell ref="BJ233:BO233"/>
    <mergeCell ref="BP233:BU233"/>
    <mergeCell ref="AR232:AW232"/>
    <mergeCell ref="AX232:BC232"/>
    <mergeCell ref="BD232:BI232"/>
    <mergeCell ref="BJ232:BO232"/>
  </mergeCells>
  <pageMargins left="0.39370078740157483" right="0.39370078740157483" top="0.39370078740157483" bottom="0.39370078740157483" header="0" footer="0"/>
  <pageSetup paperSize="9" scale="70" fitToHeight="0" pageOrder="overThenDown" orientation="landscape" useFirstPageNumber="1" r:id="rId1"/>
  <headerFoot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Wrk</cp:lastModifiedBy>
  <cp:lastPrinted>2024-07-17T14:04:12Z</cp:lastPrinted>
  <dcterms:modified xsi:type="dcterms:W3CDTF">2024-07-17T14:22:08Z</dcterms:modified>
</cp:coreProperties>
</file>