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2. Розрахунки з бюджетом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123Graph_XGRAPH3" hidden="1">[2]GDP!#REF!</definedName>
    <definedName name="aa">'[3]1993'!$A$1:$IV$3,'[3]1993'!$A$1:$A$65536</definedName>
    <definedName name="ad">'[4]МТР Газ України'!$B$1</definedName>
    <definedName name="as">'[5]МТР Газ України'!$B$1</definedName>
    <definedName name="asdf">[6]Inform!$E$6</definedName>
    <definedName name="asdfg">[6]Inform!$F$2</definedName>
    <definedName name="BuiltIn_Print_Area___1___1">#REF!</definedName>
    <definedName name="ClDate">[7]Inform!$E$6</definedName>
    <definedName name="ClDate_21">[8]Inform!$E$6</definedName>
    <definedName name="ClDate_25">[8]Inform!$E$6</definedName>
    <definedName name="ClDate_6">[9]Inform!$E$6</definedName>
    <definedName name="CompName">[7]Inform!$F$2</definedName>
    <definedName name="CompName_21">[8]Inform!$F$2</definedName>
    <definedName name="CompName_25">[8]Inform!$F$2</definedName>
    <definedName name="CompName_6">[9]Inform!$F$2</definedName>
    <definedName name="CompNameE">[7]Inform!$G$2</definedName>
    <definedName name="CompNameE_21">[8]Inform!$G$2</definedName>
    <definedName name="CompNameE_25">[8]Inform!$G$2</definedName>
    <definedName name="CompNameE_6">[9]Inform!$G$2</definedName>
    <definedName name="Cost_Category_National_ID">#REF!</definedName>
    <definedName name="Cе511">#REF!</definedName>
    <definedName name="d">'[10]МТР Газ України'!$B$4</definedName>
    <definedName name="dCPIb">[11]попер_роз!#REF!</definedName>
    <definedName name="dPPIb">[11]попер_роз!#REF!</definedName>
    <definedName name="ds">'[12]7  Інші витрати'!#REF!</definedName>
    <definedName name="Fact_Type_ID">#REF!</definedName>
    <definedName name="G">'[13]МТР Газ України'!$B$1</definedName>
    <definedName name="ij1sssss">'[14]7  Інші витрати'!#REF!</definedName>
    <definedName name="LastItem">[15]Лист1!$A$1</definedName>
    <definedName name="Load">'[16]МТР Газ України'!$B$4</definedName>
    <definedName name="Load_ID">'[17]МТР Газ України'!$B$4</definedName>
    <definedName name="Load_ID_10">'[18]7  Інші витрати'!#REF!</definedName>
    <definedName name="Load_ID_11">'[19]МТР Газ України'!$B$4</definedName>
    <definedName name="Load_ID_12">'[19]МТР Газ України'!$B$4</definedName>
    <definedName name="Load_ID_13">'[19]МТР Газ України'!$B$4</definedName>
    <definedName name="Load_ID_14">'[19]МТР Газ України'!$B$4</definedName>
    <definedName name="Load_ID_15">'[19]МТР Газ України'!$B$4</definedName>
    <definedName name="Load_ID_16">'[19]МТР Газ України'!$B$4</definedName>
    <definedName name="Load_ID_17">'[19]МТР Газ України'!$B$4</definedName>
    <definedName name="Load_ID_18">'[20]МТР Газ України'!$B$4</definedName>
    <definedName name="Load_ID_19">'[21]МТР Газ України'!$B$4</definedName>
    <definedName name="Load_ID_20">'[20]МТР Газ України'!$B$4</definedName>
    <definedName name="Load_ID_200">'[16]МТР Газ України'!$B$4</definedName>
    <definedName name="Load_ID_21">'[22]МТР Газ України'!$B$4</definedName>
    <definedName name="Load_ID_23">'[21]МТР Газ України'!$B$4</definedName>
    <definedName name="Load_ID_25">'[22]МТР Газ України'!$B$4</definedName>
    <definedName name="Load_ID_542">'[23]МТР Газ України'!$B$4</definedName>
    <definedName name="Load_ID_6">'[19]МТР Газ України'!$B$4</definedName>
    <definedName name="OpDate">[7]Inform!$E$5</definedName>
    <definedName name="OpDate_21">[8]Inform!$E$5</definedName>
    <definedName name="OpDate_25">[8]Inform!$E$5</definedName>
    <definedName name="OpDate_6">[9]Inform!$E$5</definedName>
    <definedName name="QR">[24]Inform!$E$5</definedName>
    <definedName name="qw">[6]Inform!$E$5</definedName>
    <definedName name="qwert">[6]Inform!$G$2</definedName>
    <definedName name="qwerty">'[5]МТР Газ України'!$B$4</definedName>
    <definedName name="ShowFil">[15]!ShowFil</definedName>
    <definedName name="SU_ID">#REF!</definedName>
    <definedName name="Time_ID">'[17]МТР Газ України'!$B$1</definedName>
    <definedName name="Time_ID_10">'[18]7  Інші витрати'!#REF!</definedName>
    <definedName name="Time_ID_11">'[19]МТР Газ України'!$B$1</definedName>
    <definedName name="Time_ID_12">'[19]МТР Газ України'!$B$1</definedName>
    <definedName name="Time_ID_13">'[19]МТР Газ України'!$B$1</definedName>
    <definedName name="Time_ID_14">'[19]МТР Газ України'!$B$1</definedName>
    <definedName name="Time_ID_15">'[19]МТР Газ України'!$B$1</definedName>
    <definedName name="Time_ID_16">'[19]МТР Газ України'!$B$1</definedName>
    <definedName name="Time_ID_17">'[19]МТР Газ України'!$B$1</definedName>
    <definedName name="Time_ID_18">'[20]МТР Газ України'!$B$1</definedName>
    <definedName name="Time_ID_19">'[21]МТР Газ України'!$B$1</definedName>
    <definedName name="Time_ID_20">'[20]МТР Газ України'!$B$1</definedName>
    <definedName name="Time_ID_21">'[22]МТР Газ України'!$B$1</definedName>
    <definedName name="Time_ID_23">'[21]МТР Газ України'!$B$1</definedName>
    <definedName name="Time_ID_25">'[22]МТР Газ України'!$B$1</definedName>
    <definedName name="Time_ID_6">'[19]МТР Газ України'!$B$1</definedName>
    <definedName name="Time_ID0">'[17]МТР Газ України'!$F$1</definedName>
    <definedName name="Time_ID0_10">'[18]7  Інші витрати'!#REF!</definedName>
    <definedName name="Time_ID0_11">'[19]МТР Газ України'!$F$1</definedName>
    <definedName name="Time_ID0_12">'[19]МТР Газ України'!$F$1</definedName>
    <definedName name="Time_ID0_13">'[19]МТР Газ України'!$F$1</definedName>
    <definedName name="Time_ID0_14">'[19]МТР Газ України'!$F$1</definedName>
    <definedName name="Time_ID0_15">'[19]МТР Газ України'!$F$1</definedName>
    <definedName name="Time_ID0_16">'[19]МТР Газ України'!$F$1</definedName>
    <definedName name="Time_ID0_17">'[19]МТР Газ України'!$F$1</definedName>
    <definedName name="Time_ID0_18">'[20]МТР Газ України'!$F$1</definedName>
    <definedName name="Time_ID0_19">'[21]МТР Газ України'!$F$1</definedName>
    <definedName name="Time_ID0_20">'[20]МТР Газ України'!$F$1</definedName>
    <definedName name="Time_ID0_21">'[22]МТР Газ України'!$F$1</definedName>
    <definedName name="Time_ID0_23">'[21]МТР Газ України'!$F$1</definedName>
    <definedName name="Time_ID0_25">'[22]МТР Газ України'!$F$1</definedName>
    <definedName name="Time_ID0_6">'[19]МТР Газ України'!$F$1</definedName>
    <definedName name="ttttttt">#REF!</definedName>
    <definedName name="Unit">[7]Inform!$E$38</definedName>
    <definedName name="Unit_21">[8]Inform!$E$38</definedName>
    <definedName name="Unit_25">[8]Inform!$E$38</definedName>
    <definedName name="Unit_6">[9]Inform!$E$38</definedName>
    <definedName name="WQER">'[25]МТР Газ України'!$B$4</definedName>
    <definedName name="wr">'[25]МТР Газ України'!$B$4</definedName>
    <definedName name="yyyy">#REF!</definedName>
    <definedName name="zx">'[5]МТР Газ України'!$F$1</definedName>
    <definedName name="zxc">[6]Inform!$E$38</definedName>
    <definedName name="а">'[14]7  Інші витрати'!#REF!</definedName>
    <definedName name="ав">#REF!</definedName>
    <definedName name="аен">'[25]МТР Газ України'!$B$4</definedName>
    <definedName name="_xlnm.Database">'[26]Ener '!$A$1:$G$2645</definedName>
    <definedName name="в">'[27]МТР Газ України'!$F$1</definedName>
    <definedName name="ватт">'[28]БАЗА  '!#REF!</definedName>
    <definedName name="Д">'[16]МТР Газ України'!$B$4</definedName>
    <definedName name="е">#REF!</definedName>
    <definedName name="є">#REF!</definedName>
    <definedName name="_xlnm.Print_Titles" localSheetId="0">'2. Розрахунки з бюджетом'!$6:$6</definedName>
    <definedName name="Заголовки_для_печати_МИ">'[29]1993'!$A$1:$IV$3,'[29]1993'!$A$1:$A$65536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'[31]7  Інші витрати'!#REF!</definedName>
    <definedName name="іваф">#REF!</definedName>
    <definedName name="івів">'[13]МТР Газ України'!$B$1</definedName>
    <definedName name="іцу">[24]Inform!$G$2</definedName>
    <definedName name="йуц">#REF!</definedName>
    <definedName name="йцу">#REF!</definedName>
    <definedName name="йцуйй">#REF!</definedName>
    <definedName name="йцукц">'[31]7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'2. Розрахунки з бюджетом'!$A$1:$G$43</definedName>
    <definedName name="п">'[14]7  Інші витрати'!#REF!</definedName>
    <definedName name="пдв">'[16]МТР Газ України'!$B$4</definedName>
    <definedName name="пдв_утг">'[16]МТР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[32]Inform!$E$6</definedName>
    <definedName name="р">#REF!</definedName>
    <definedName name="т">[33]Inform!$E$6</definedName>
    <definedName name="тариф">[34]Inform!$G$2</definedName>
    <definedName name="уйцукйцуйу">#REF!</definedName>
    <definedName name="уке">[35]Inform!$G$2</definedName>
    <definedName name="УТГ">'[16]МТР Газ України'!$B$4</definedName>
    <definedName name="фів">'[25]МТР Газ України'!$B$4</definedName>
    <definedName name="фіваіф">'[31]7  Інші витрати'!#REF!</definedName>
    <definedName name="фф">'[27]МТР Газ України'!$F$1</definedName>
    <definedName name="ц">'[14]7  Інші витрати'!#REF!</definedName>
    <definedName name="ччч">'[36]БАЗА  '!#REF!</definedName>
    <definedName name="ш">#REF!</definedName>
  </definedNames>
  <calcPr calcId="145621"/>
</workbook>
</file>

<file path=xl/calcChain.xml><?xml version="1.0" encoding="utf-8"?>
<calcChain xmlns="http://schemas.openxmlformats.org/spreadsheetml/2006/main">
  <c r="G39" i="1" l="1"/>
  <c r="F39" i="1"/>
  <c r="G38" i="1"/>
  <c r="F38" i="1"/>
  <c r="G37" i="1"/>
  <c r="E37" i="1"/>
  <c r="F37" i="1" s="1"/>
  <c r="D37" i="1"/>
  <c r="C37" i="1"/>
  <c r="C33" i="1"/>
  <c r="G32" i="1"/>
  <c r="F32" i="1"/>
  <c r="G28" i="1"/>
  <c r="E28" i="1"/>
  <c r="F28" i="1" s="1"/>
  <c r="D28" i="1"/>
  <c r="C28" i="1"/>
  <c r="G26" i="1"/>
  <c r="F26" i="1"/>
  <c r="G25" i="1"/>
  <c r="F25" i="1"/>
  <c r="E24" i="1"/>
  <c r="G24" i="1" s="1"/>
  <c r="D24" i="1"/>
  <c r="D22" i="1" s="1"/>
  <c r="D40" i="1" s="1"/>
  <c r="C24" i="1"/>
  <c r="E23" i="1"/>
  <c r="E22" i="1" s="1"/>
  <c r="D23" i="1"/>
  <c r="C23" i="1"/>
  <c r="C22" i="1"/>
  <c r="C40" i="1" s="1"/>
  <c r="C20" i="1"/>
  <c r="F19" i="1"/>
  <c r="G18" i="1"/>
  <c r="F18" i="1"/>
  <c r="F17" i="1" s="1"/>
  <c r="G17" i="1"/>
  <c r="E17" i="1"/>
  <c r="D17" i="1"/>
  <c r="C17" i="1"/>
  <c r="G11" i="1"/>
  <c r="F11" i="1"/>
  <c r="G10" i="1"/>
  <c r="F10" i="1"/>
  <c r="E9" i="1"/>
  <c r="G9" i="1" s="1"/>
  <c r="D9" i="1"/>
  <c r="D20" i="1" s="1"/>
  <c r="C9" i="1"/>
  <c r="E40" i="1" l="1"/>
  <c r="G22" i="1"/>
  <c r="F22" i="1"/>
  <c r="F23" i="1"/>
  <c r="F9" i="1"/>
  <c r="E20" i="1"/>
  <c r="G23" i="1"/>
  <c r="F24" i="1"/>
  <c r="F20" i="1" l="1"/>
  <c r="G20" i="1"/>
  <c r="F40" i="1"/>
  <c r="G40" i="1"/>
</calcChain>
</file>

<file path=xl/sharedStrings.xml><?xml version="1.0" encoding="utf-8"?>
<sst xmlns="http://schemas.openxmlformats.org/spreadsheetml/2006/main" count="55" uniqueCount="52">
  <si>
    <t>Продовження додатка 3</t>
  </si>
  <si>
    <t>Таблиця 2</t>
  </si>
  <si>
    <t>Таблиця IІ. Розрахунки з бюджетом</t>
  </si>
  <si>
    <t>Найменування показника</t>
  </si>
  <si>
    <t xml:space="preserve">Код рядка </t>
  </si>
  <si>
    <t>Минулий рік (аналогічний період)</t>
  </si>
  <si>
    <t>Звітний період</t>
  </si>
  <si>
    <t xml:space="preserve">план </t>
  </si>
  <si>
    <t>факт</t>
  </si>
  <si>
    <t>відхилення,  +/–</t>
  </si>
  <si>
    <t>виконання, %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</si>
  <si>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</si>
  <si>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</si>
  <si>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>Відрахування частини чистого прибутку, усього, у тому числі:</t>
  </si>
  <si>
    <t>внесок 15 % чистого прибутку до загального фонду міського бюджету</t>
  </si>
  <si>
    <t>внесок 60 % частини прибутку, який залишається в розпорядженні підприємства після оподаткування відповідно до чинного законодавства та сплати 15 % чистого прибутку до загального фонду міського бюджету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</si>
  <si>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</si>
  <si>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</si>
  <si>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</si>
  <si>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</si>
  <si>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</si>
  <si>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(розшифрувати)</t>
  </si>
  <si>
    <t>коригуваня суми непокритого збитку</t>
  </si>
  <si>
    <t>2060/1</t>
  </si>
  <si>
    <t>витрати на охорону праці загальногосподарського персоналу</t>
  </si>
  <si>
    <t>2060/2</t>
  </si>
  <si>
    <t>Залишок нерозподіленого прибутку (непокритого збитку) на кінець звітного періоду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</si>
  <si>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</si>
  <si>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Податок на прибуток підприємств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</si>
  <si>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</si>
  <si>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</si>
  <si>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Інші поточні податки, збори, обов'язкові платежі до державного та місцевих бюджетів, у тому числі:</t>
  </si>
  <si>
    <t>акцизний податок</t>
  </si>
  <si>
    <t>рентна плата за транспортування</t>
  </si>
  <si>
    <t>плата за користування надрами</t>
  </si>
  <si>
    <t>податок на доходи фізичних осіб</t>
  </si>
  <si>
    <t>погашення податкового боргу,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</si>
  <si>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</si>
  <si>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2145/1</t>
  </si>
  <si>
    <t>неустойки (штрафи, пені)</t>
  </si>
  <si>
    <t>2145/2</t>
  </si>
  <si>
    <t>місцеві податки та збори (розшифрувати)</t>
  </si>
  <si>
    <t>інші платежі (розшифрувати)</t>
  </si>
  <si>
    <t>військовий збір</t>
  </si>
  <si>
    <t>2147/1</t>
  </si>
  <si>
    <t xml:space="preserve">Єдиний внесок на загальнообов'язкове державне соціальне страхування                              </t>
  </si>
  <si>
    <t xml:space="preserve">Усього виплат </t>
  </si>
  <si>
    <t>Директор підприємства</t>
  </si>
  <si>
    <t>Ольга ГУГНІНА</t>
  </si>
  <si>
    <t>(посада)</t>
  </si>
  <si>
    <t>(підпис)</t>
  </si>
  <si>
    <t xml:space="preserve">(ім’я та прізвище)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</si>
</sst>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_-* #,##0.00\ _г_р_н_._-;\-* #,##0.00\ _г_р_н_._-;_-* &quot;-&quot;??\ _г_р_н_._-;_-@_-"/>
    <numFmt numFmtId="166" formatCode="###\ ##0.000"/>
    <numFmt numFmtId="167" formatCode="_(&quot;$&quot;* #,##0.00_);_(&quot;$&quot;* \(#,##0.00\);_(&quot;$&quot;* &quot;-&quot;??_);_(@_)"/>
    <numFmt numFmtId="168" formatCode="_(* #,##0_);_(* \(#,##0\);_(* &quot;-&quot;_);_(@_)"/>
    <numFmt numFmtId="169" formatCode="_(* #,##0.00_);_(* \(#,##0.00\);_(* &quot;-&quot;??_);_(@_)"/>
    <numFmt numFmtId="170" formatCode="_-* #,##0.00_₴_-;\-* #,##0.00_₴_-;_-* &quot;-&quot;??_₴_-;_-@_-"/>
    <numFmt numFmtId="171" formatCode="#,##0.00&quot;р.&quot;;\-#,##0.00&quot;р.&quot;"/>
    <numFmt numFmtId="172" formatCode="#,##0.0_ ;[Red]\-#,##0.0\ "/>
    <numFmt numFmtId="173" formatCode="_-* #,##0.00_р_._-;\-* #,##0.00_р_._-;_-* &quot;-&quot;??_р_._-;_-@_-"/>
    <numFmt numFmtId="174" formatCode="#,##0&quot;р.&quot;;[Red]\-#,##0&quot;р.&quot;"/>
    <numFmt numFmtId="175" formatCode="0.0;\(0.0\);\ ;\-"/>
  </numFmts>
  <fonts count="7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sz val="17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Arial Cyr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0"/>
      <name val="FreeSet"/>
      <family val="2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8"/>
      <name val="Arial"/>
      <family val="2"/>
    </font>
    <font>
      <sz val="1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</fonts>
  <fills count="3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52">
    <xf numFmtId="0" fontId="0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4" fillId="4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0" applyNumberFormat="0" applyBorder="0" applyAlignment="0" applyProtection="0"/>
    <xf numFmtId="0" fontId="13" fillId="7" borderId="0" applyNumberFormat="0" applyBorder="0" applyAlignment="0" applyProtection="0"/>
    <xf numFmtId="0" fontId="14" fillId="8" borderId="0" applyNumberFormat="0" applyBorder="0" applyAlignment="0" applyProtection="0"/>
    <xf numFmtId="0" fontId="13" fillId="8" borderId="0" applyNumberFormat="0" applyBorder="0" applyAlignment="0" applyProtection="0"/>
    <xf numFmtId="0" fontId="14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4" fillId="10" borderId="0" applyNumberFormat="0" applyBorder="0" applyAlignment="0" applyProtection="0"/>
    <xf numFmtId="0" fontId="13" fillId="10" borderId="0" applyNumberFormat="0" applyBorder="0" applyAlignment="0" applyProtection="0"/>
    <xf numFmtId="0" fontId="14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7" borderId="0" applyNumberFormat="0" applyBorder="0" applyAlignment="0" applyProtection="0"/>
    <xf numFmtId="0" fontId="13" fillId="7" borderId="0" applyNumberFormat="0" applyBorder="0" applyAlignment="0" applyProtection="0"/>
    <xf numFmtId="0" fontId="14" fillId="10" borderId="0" applyNumberFormat="0" applyBorder="0" applyAlignment="0" applyProtection="0"/>
    <xf numFmtId="0" fontId="13" fillId="10" borderId="0" applyNumberFormat="0" applyBorder="0" applyAlignment="0" applyProtection="0"/>
    <xf numFmtId="0" fontId="14" fillId="13" borderId="0" applyNumberFormat="0" applyBorder="0" applyAlignment="0" applyProtection="0"/>
    <xf numFmtId="0" fontId="13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6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5" fillId="12" borderId="0" applyNumberFormat="0" applyBorder="0" applyAlignment="0" applyProtection="0"/>
    <xf numFmtId="0" fontId="16" fillId="15" borderId="0" applyNumberFormat="0" applyBorder="0" applyAlignment="0" applyProtection="0"/>
    <xf numFmtId="0" fontId="15" fillId="15" borderId="0" applyNumberFormat="0" applyBorder="0" applyAlignment="0" applyProtection="0"/>
    <xf numFmtId="0" fontId="16" fillId="16" borderId="0" applyNumberFormat="0" applyBorder="0" applyAlignment="0" applyProtection="0"/>
    <xf numFmtId="0" fontId="15" fillId="16" borderId="0" applyNumberFormat="0" applyBorder="0" applyAlignment="0" applyProtection="0"/>
    <xf numFmtId="0" fontId="16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21" borderId="0" applyNumberFormat="0" applyBorder="0" applyAlignment="0" applyProtection="0"/>
    <xf numFmtId="0" fontId="17" fillId="5" borderId="0" applyNumberFormat="0" applyBorder="0" applyAlignment="0" applyProtection="0"/>
    <xf numFmtId="0" fontId="18" fillId="22" borderId="8" applyNumberFormat="0" applyAlignment="0" applyProtection="0"/>
    <xf numFmtId="0" fontId="19" fillId="23" borderId="9" applyNumberFormat="0" applyAlignment="0" applyProtection="0"/>
    <xf numFmtId="49" fontId="20" fillId="0" borderId="1">
      <alignment horizontal="center" vertical="center"/>
      <protection locked="0"/>
    </xf>
    <xf numFmtId="49" fontId="20" fillId="0" borderId="1">
      <alignment horizontal="center" vertical="center"/>
      <protection locked="0"/>
    </xf>
    <xf numFmtId="49" fontId="20" fillId="0" borderId="1">
      <alignment horizontal="center" vertical="center"/>
      <protection locked="0"/>
    </xf>
    <xf numFmtId="49" fontId="20" fillId="0" borderId="1">
      <alignment horizontal="center" vertical="center"/>
      <protection locked="0"/>
    </xf>
    <xf numFmtId="49" fontId="20" fillId="0" borderId="1">
      <alignment horizontal="center" vertical="center"/>
      <protection locked="0"/>
    </xf>
    <xf numFmtId="49" fontId="20" fillId="0" borderId="1">
      <alignment horizontal="center" vertical="center"/>
      <protection locked="0"/>
    </xf>
    <xf numFmtId="49" fontId="20" fillId="0" borderId="1">
      <alignment horizontal="center" vertical="center"/>
      <protection locked="0"/>
    </xf>
    <xf numFmtId="49" fontId="20" fillId="0" borderId="1">
      <alignment horizontal="center" vertical="center"/>
      <protection locked="0"/>
    </xf>
    <xf numFmtId="49" fontId="20" fillId="0" borderId="1">
      <alignment horizontal="center" vertical="center"/>
      <protection locked="0"/>
    </xf>
    <xf numFmtId="49" fontId="20" fillId="0" borderId="1">
      <alignment horizontal="center" vertical="center"/>
      <protection locked="0"/>
    </xf>
    <xf numFmtId="49" fontId="20" fillId="0" borderId="1">
      <alignment horizontal="center" vertical="center"/>
      <protection locked="0"/>
    </xf>
    <xf numFmtId="49" fontId="20" fillId="0" borderId="1">
      <alignment horizontal="center" vertical="center"/>
      <protection locked="0"/>
    </xf>
    <xf numFmtId="49" fontId="20" fillId="0" borderId="1">
      <alignment horizontal="center" vertical="center"/>
      <protection locked="0"/>
    </xf>
    <xf numFmtId="165" fontId="21" fillId="0" borderId="0" applyFont="0" applyFill="0" applyBorder="0" applyAlignment="0" applyProtection="0"/>
    <xf numFmtId="49" fontId="21" fillId="0" borderId="1">
      <alignment horizontal="left" vertical="center"/>
      <protection locked="0"/>
    </xf>
    <xf numFmtId="49" fontId="21" fillId="0" borderId="1">
      <alignment horizontal="left" vertical="center"/>
      <protection locked="0"/>
    </xf>
    <xf numFmtId="49" fontId="21" fillId="0" borderId="1">
      <alignment horizontal="left" vertical="center"/>
      <protection locked="0"/>
    </xf>
    <xf numFmtId="49" fontId="21" fillId="0" borderId="1">
      <alignment horizontal="left" vertical="center"/>
      <protection locked="0"/>
    </xf>
    <xf numFmtId="49" fontId="21" fillId="0" borderId="1">
      <alignment horizontal="left" vertical="center"/>
      <protection locked="0"/>
    </xf>
    <xf numFmtId="49" fontId="21" fillId="0" borderId="1">
      <alignment horizontal="left" vertical="center"/>
      <protection locked="0"/>
    </xf>
    <xf numFmtId="49" fontId="21" fillId="0" borderId="1">
      <alignment horizontal="left" vertical="center"/>
      <protection locked="0"/>
    </xf>
    <xf numFmtId="49" fontId="21" fillId="0" borderId="1">
      <alignment horizontal="left" vertical="center"/>
      <protection locked="0"/>
    </xf>
    <xf numFmtId="49" fontId="21" fillId="0" borderId="1">
      <alignment horizontal="left" vertical="center"/>
      <protection locked="0"/>
    </xf>
    <xf numFmtId="49" fontId="21" fillId="0" borderId="1">
      <alignment horizontal="left" vertical="center"/>
      <protection locked="0"/>
    </xf>
    <xf numFmtId="49" fontId="21" fillId="0" borderId="1">
      <alignment horizontal="left" vertical="center"/>
      <protection locked="0"/>
    </xf>
    <xf numFmtId="49" fontId="21" fillId="0" borderId="1">
      <alignment horizontal="left" vertical="center"/>
      <protection locked="0"/>
    </xf>
    <xf numFmtId="49" fontId="21" fillId="0" borderId="1">
      <alignment horizontal="left" vertical="center"/>
      <protection locked="0"/>
    </xf>
    <xf numFmtId="49" fontId="21" fillId="0" borderId="1">
      <alignment horizontal="left" vertical="center"/>
      <protection locked="0"/>
    </xf>
    <xf numFmtId="49" fontId="21" fillId="0" borderId="1">
      <alignment horizontal="left" vertical="center"/>
      <protection locked="0"/>
    </xf>
    <xf numFmtId="49" fontId="21" fillId="0" borderId="1">
      <alignment horizontal="left" vertical="center"/>
      <protection locked="0"/>
    </xf>
    <xf numFmtId="49" fontId="21" fillId="0" borderId="1">
      <alignment horizontal="left" vertical="center"/>
      <protection locked="0"/>
    </xf>
    <xf numFmtId="0" fontId="22" fillId="0" borderId="0" applyNumberFormat="0" applyFill="0" applyBorder="0" applyAlignment="0" applyProtection="0"/>
    <xf numFmtId="166" fontId="23" fillId="0" borderId="0" applyAlignment="0">
      <alignment wrapText="1"/>
    </xf>
    <xf numFmtId="0" fontId="24" fillId="6" borderId="0" applyNumberFormat="0" applyBorder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9" fillId="9" borderId="8" applyNumberFormat="0" applyAlignment="0" applyProtection="0"/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</xf>
    <xf numFmtId="49" fontId="21" fillId="0" borderId="0" applyNumberFormat="0" applyFont="0" applyAlignment="0">
      <alignment vertical="top" wrapText="1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30" fillId="24" borderId="13">
      <alignment horizontal="left" vertical="center"/>
      <protection locked="0"/>
    </xf>
    <xf numFmtId="49" fontId="30" fillId="24" borderId="13">
      <alignment horizontal="left" vertical="center"/>
    </xf>
    <xf numFmtId="4" fontId="30" fillId="24" borderId="13">
      <alignment horizontal="right" vertical="center"/>
      <protection locked="0"/>
    </xf>
    <xf numFmtId="4" fontId="30" fillId="24" borderId="13">
      <alignment horizontal="right" vertical="center"/>
    </xf>
    <xf numFmtId="4" fontId="31" fillId="24" borderId="13">
      <alignment horizontal="right" vertical="center"/>
      <protection locked="0"/>
    </xf>
    <xf numFmtId="49" fontId="32" fillId="24" borderId="1">
      <alignment horizontal="left" vertical="center"/>
      <protection locked="0"/>
    </xf>
    <xf numFmtId="49" fontId="32" fillId="24" borderId="1">
      <alignment horizontal="left" vertical="center"/>
    </xf>
    <xf numFmtId="49" fontId="33" fillId="24" borderId="1">
      <alignment horizontal="left" vertical="center"/>
      <protection locked="0"/>
    </xf>
    <xf numFmtId="49" fontId="33" fillId="24" borderId="1">
      <alignment horizontal="left" vertical="center"/>
    </xf>
    <xf numFmtId="4" fontId="32" fillId="24" borderId="1">
      <alignment horizontal="right" vertical="center"/>
      <protection locked="0"/>
    </xf>
    <xf numFmtId="4" fontId="32" fillId="24" borderId="1">
      <alignment horizontal="right" vertical="center"/>
    </xf>
    <xf numFmtId="4" fontId="34" fillId="24" borderId="1">
      <alignment horizontal="right" vertical="center"/>
      <protection locked="0"/>
    </xf>
    <xf numFmtId="49" fontId="20" fillId="24" borderId="1">
      <alignment horizontal="left" vertical="center"/>
      <protection locked="0"/>
    </xf>
    <xf numFmtId="49" fontId="20" fillId="24" borderId="1">
      <alignment horizontal="left" vertical="center"/>
      <protection locked="0"/>
    </xf>
    <xf numFmtId="49" fontId="20" fillId="24" borderId="1">
      <alignment horizontal="left" vertical="center"/>
    </xf>
    <xf numFmtId="49" fontId="20" fillId="24" borderId="1">
      <alignment horizontal="left" vertical="center"/>
    </xf>
    <xf numFmtId="49" fontId="31" fillId="24" borderId="1">
      <alignment horizontal="left" vertical="center"/>
      <protection locked="0"/>
    </xf>
    <xf numFmtId="49" fontId="31" fillId="24" borderId="1">
      <alignment horizontal="left" vertical="center"/>
    </xf>
    <xf numFmtId="4" fontId="20" fillId="24" borderId="1">
      <alignment horizontal="right" vertical="center"/>
      <protection locked="0"/>
    </xf>
    <xf numFmtId="4" fontId="20" fillId="24" borderId="1">
      <alignment horizontal="right" vertical="center"/>
      <protection locked="0"/>
    </xf>
    <xf numFmtId="4" fontId="20" fillId="24" borderId="1">
      <alignment horizontal="right" vertical="center"/>
    </xf>
    <xf numFmtId="4" fontId="20" fillId="24" borderId="1">
      <alignment horizontal="right" vertical="center"/>
    </xf>
    <xf numFmtId="4" fontId="31" fillId="24" borderId="1">
      <alignment horizontal="right" vertical="center"/>
      <protection locked="0"/>
    </xf>
    <xf numFmtId="49" fontId="35" fillId="24" borderId="1">
      <alignment horizontal="left" vertical="center"/>
      <protection locked="0"/>
    </xf>
    <xf numFmtId="49" fontId="35" fillId="24" borderId="1">
      <alignment horizontal="left" vertical="center"/>
    </xf>
    <xf numFmtId="49" fontId="36" fillId="24" borderId="1">
      <alignment horizontal="left" vertical="center"/>
      <protection locked="0"/>
    </xf>
    <xf numFmtId="49" fontId="36" fillId="24" borderId="1">
      <alignment horizontal="left" vertical="center"/>
    </xf>
    <xf numFmtId="4" fontId="35" fillId="24" borderId="1">
      <alignment horizontal="right" vertical="center"/>
      <protection locked="0"/>
    </xf>
    <xf numFmtId="4" fontId="35" fillId="24" borderId="1">
      <alignment horizontal="right" vertical="center"/>
    </xf>
    <xf numFmtId="4" fontId="37" fillId="24" borderId="1">
      <alignment horizontal="right" vertical="center"/>
      <protection locked="0"/>
    </xf>
    <xf numFmtId="49" fontId="38" fillId="0" borderId="1">
      <alignment horizontal="left" vertical="center"/>
      <protection locked="0"/>
    </xf>
    <xf numFmtId="49" fontId="38" fillId="0" borderId="1">
      <alignment horizontal="left" vertical="center"/>
    </xf>
    <xf numFmtId="49" fontId="39" fillId="0" borderId="1">
      <alignment horizontal="left" vertical="center"/>
      <protection locked="0"/>
    </xf>
    <xf numFmtId="49" fontId="39" fillId="0" borderId="1">
      <alignment horizontal="left" vertical="center"/>
    </xf>
    <xf numFmtId="4" fontId="38" fillId="0" borderId="1">
      <alignment horizontal="right" vertical="center"/>
      <protection locked="0"/>
    </xf>
    <xf numFmtId="4" fontId="38" fillId="0" borderId="1">
      <alignment horizontal="right" vertical="center"/>
    </xf>
    <xf numFmtId="4" fontId="39" fillId="0" borderId="1">
      <alignment horizontal="right" vertical="center"/>
      <protection locked="0"/>
    </xf>
    <xf numFmtId="49" fontId="40" fillId="0" borderId="1">
      <alignment horizontal="left" vertical="center"/>
      <protection locked="0"/>
    </xf>
    <xf numFmtId="49" fontId="40" fillId="0" borderId="1">
      <alignment horizontal="left" vertical="center"/>
    </xf>
    <xf numFmtId="49" fontId="41" fillId="0" borderId="1">
      <alignment horizontal="left" vertical="center"/>
      <protection locked="0"/>
    </xf>
    <xf numFmtId="49" fontId="41" fillId="0" borderId="1">
      <alignment horizontal="left" vertical="center"/>
    </xf>
    <xf numFmtId="4" fontId="40" fillId="0" borderId="1">
      <alignment horizontal="right" vertical="center"/>
      <protection locked="0"/>
    </xf>
    <xf numFmtId="4" fontId="40" fillId="0" borderId="1">
      <alignment horizontal="right" vertical="center"/>
    </xf>
    <xf numFmtId="49" fontId="38" fillId="0" borderId="1">
      <alignment horizontal="left" vertical="center"/>
      <protection locked="0"/>
    </xf>
    <xf numFmtId="49" fontId="39" fillId="0" borderId="1">
      <alignment horizontal="left" vertical="center"/>
      <protection locked="0"/>
    </xf>
    <xf numFmtId="4" fontId="38" fillId="0" borderId="1">
      <alignment horizontal="right" vertical="center"/>
      <protection locked="0"/>
    </xf>
    <xf numFmtId="0" fontId="42" fillId="0" borderId="14" applyNumberFormat="0" applyFill="0" applyAlignment="0" applyProtection="0"/>
    <xf numFmtId="0" fontId="43" fillId="25" borderId="0" applyNumberFormat="0" applyBorder="0" applyAlignment="0" applyProtection="0"/>
    <xf numFmtId="0" fontId="21" fillId="0" borderId="0"/>
    <xf numFmtId="0" fontId="21" fillId="0" borderId="0"/>
    <xf numFmtId="0" fontId="2" fillId="27" borderId="15" applyNumberFormat="0" applyFont="0" applyAlignment="0" applyProtection="0"/>
    <xf numFmtId="4" fontId="44" fillId="28" borderId="1">
      <alignment horizontal="right" vertical="center"/>
      <protection locked="0"/>
    </xf>
    <xf numFmtId="4" fontId="44" fillId="29" borderId="1">
      <alignment horizontal="right" vertical="center"/>
      <protection locked="0"/>
    </xf>
    <xf numFmtId="4" fontId="44" fillId="30" borderId="1">
      <alignment horizontal="right" vertical="center"/>
      <protection locked="0"/>
    </xf>
    <xf numFmtId="0" fontId="45" fillId="22" borderId="16" applyNumberFormat="0" applyAlignment="0" applyProtection="0"/>
    <xf numFmtId="49" fontId="20" fillId="0" borderId="1">
      <alignment horizontal="left" vertical="center" wrapText="1"/>
      <protection locked="0"/>
    </xf>
    <xf numFmtId="49" fontId="20" fillId="0" borderId="1">
      <alignment horizontal="left" vertical="center" wrapText="1"/>
      <protection locked="0"/>
    </xf>
    <xf numFmtId="0" fontId="46" fillId="0" borderId="0" applyNumberFormat="0" applyFill="0" applyBorder="0" applyAlignment="0" applyProtection="0"/>
    <xf numFmtId="0" fontId="47" fillId="0" borderId="17" applyNumberFormat="0" applyFill="0" applyAlignment="0" applyProtection="0"/>
    <xf numFmtId="0" fontId="48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19" borderId="0" applyNumberFormat="0" applyBorder="0" applyAlignment="0" applyProtection="0"/>
    <xf numFmtId="0" fontId="15" fillId="19" borderId="0" applyNumberFormat="0" applyBorder="0" applyAlignment="0" applyProtection="0"/>
    <xf numFmtId="0" fontId="16" fillId="20" borderId="0" applyNumberFormat="0" applyBorder="0" applyAlignment="0" applyProtection="0"/>
    <xf numFmtId="0" fontId="15" fillId="20" borderId="0" applyNumberFormat="0" applyBorder="0" applyAlignment="0" applyProtection="0"/>
    <xf numFmtId="0" fontId="16" fillId="15" borderId="0" applyNumberFormat="0" applyBorder="0" applyAlignment="0" applyProtection="0"/>
    <xf numFmtId="0" fontId="15" fillId="15" borderId="0" applyNumberFormat="0" applyBorder="0" applyAlignment="0" applyProtection="0"/>
    <xf numFmtId="0" fontId="16" fillId="16" borderId="0" applyNumberFormat="0" applyBorder="0" applyAlignment="0" applyProtection="0"/>
    <xf numFmtId="0" fontId="15" fillId="16" borderId="0" applyNumberFormat="0" applyBorder="0" applyAlignment="0" applyProtection="0"/>
    <xf numFmtId="0" fontId="16" fillId="21" borderId="0" applyNumberFormat="0" applyBorder="0" applyAlignment="0" applyProtection="0"/>
    <xf numFmtId="0" fontId="15" fillId="21" borderId="0" applyNumberFormat="0" applyBorder="0" applyAlignment="0" applyProtection="0"/>
    <xf numFmtId="0" fontId="49" fillId="9" borderId="8" applyNumberFormat="0" applyAlignment="0" applyProtection="0"/>
    <xf numFmtId="0" fontId="29" fillId="9" borderId="8" applyNumberFormat="0" applyAlignment="0" applyProtection="0"/>
    <xf numFmtId="0" fontId="50" fillId="22" borderId="16" applyNumberFormat="0" applyAlignment="0" applyProtection="0"/>
    <xf numFmtId="0" fontId="45" fillId="22" borderId="16" applyNumberFormat="0" applyAlignment="0" applyProtection="0"/>
    <xf numFmtId="0" fontId="51" fillId="22" borderId="8" applyNumberFormat="0" applyAlignment="0" applyProtection="0"/>
    <xf numFmtId="0" fontId="18" fillId="22" borderId="8" applyNumberFormat="0" applyAlignment="0" applyProtection="0"/>
    <xf numFmtId="167" fontId="21" fillId="0" borderId="0" applyFont="0" applyFill="0" applyBorder="0" applyAlignment="0" applyProtection="0"/>
    <xf numFmtId="0" fontId="52" fillId="0" borderId="10" applyNumberFormat="0" applyFill="0" applyAlignment="0" applyProtection="0"/>
    <xf numFmtId="0" fontId="25" fillId="0" borderId="10" applyNumberFormat="0" applyFill="0" applyAlignment="0" applyProtection="0"/>
    <xf numFmtId="0" fontId="53" fillId="0" borderId="11" applyNumberFormat="0" applyFill="0" applyAlignment="0" applyProtection="0"/>
    <xf numFmtId="0" fontId="26" fillId="0" borderId="11" applyNumberFormat="0" applyFill="0" applyAlignment="0" applyProtection="0"/>
    <xf numFmtId="0" fontId="54" fillId="0" borderId="12" applyNumberFormat="0" applyFill="0" applyAlignment="0" applyProtection="0"/>
    <xf numFmtId="0" fontId="27" fillId="0" borderId="12" applyNumberFormat="0" applyFill="0" applyAlignment="0" applyProtection="0"/>
    <xf numFmtId="0" fontId="54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55" fillId="0" borderId="17" applyNumberFormat="0" applyFill="0" applyAlignment="0" applyProtection="0"/>
    <xf numFmtId="0" fontId="47" fillId="0" borderId="17" applyNumberFormat="0" applyFill="0" applyAlignment="0" applyProtection="0"/>
    <xf numFmtId="0" fontId="56" fillId="23" borderId="9" applyNumberFormat="0" applyAlignment="0" applyProtection="0"/>
    <xf numFmtId="0" fontId="19" fillId="23" borderId="9" applyNumberFormat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7" fillId="25" borderId="0" applyNumberFormat="0" applyBorder="0" applyAlignment="0" applyProtection="0"/>
    <xf numFmtId="0" fontId="43" fillId="2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21" fillId="0" borderId="0"/>
    <xf numFmtId="0" fontId="2" fillId="0" borderId="0"/>
    <xf numFmtId="0" fontId="21" fillId="0" borderId="0"/>
    <xf numFmtId="0" fontId="21" fillId="0" borderId="0" applyNumberFormat="0" applyFont="0" applyFill="0" applyBorder="0" applyAlignment="0" applyProtection="0">
      <alignment vertical="top"/>
    </xf>
    <xf numFmtId="0" fontId="21" fillId="0" borderId="0" applyNumberFormat="0" applyFont="0" applyFill="0" applyBorder="0" applyAlignment="0" applyProtection="0">
      <alignment vertical="top"/>
    </xf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60" fillId="5" borderId="0" applyNumberFormat="0" applyBorder="0" applyAlignment="0" applyProtection="0"/>
    <xf numFmtId="0" fontId="17" fillId="5" borderId="0" applyNumberFormat="0" applyBorder="0" applyAlignment="0" applyProtection="0"/>
    <xf numFmtId="0" fontId="6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2" fillId="27" borderId="15" applyNumberFormat="0" applyFont="0" applyAlignment="0" applyProtection="0"/>
    <xf numFmtId="0" fontId="21" fillId="27" borderId="15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63" fillId="0" borderId="14" applyNumberFormat="0" applyFill="0" applyAlignment="0" applyProtection="0"/>
    <xf numFmtId="0" fontId="42" fillId="0" borderId="14" applyNumberFormat="0" applyFill="0" applyAlignment="0" applyProtection="0"/>
    <xf numFmtId="0" fontId="1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68" fontId="66" fillId="0" borderId="0" applyFont="0" applyFill="0" applyBorder="0" applyAlignment="0" applyProtection="0"/>
    <xf numFmtId="169" fontId="66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7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7" fillId="6" borderId="0" applyNumberFormat="0" applyBorder="0" applyAlignment="0" applyProtection="0"/>
    <xf numFmtId="0" fontId="24" fillId="6" borderId="0" applyNumberFormat="0" applyBorder="0" applyAlignment="0" applyProtection="0"/>
    <xf numFmtId="175" fontId="68" fillId="24" borderId="18" applyFill="0" applyBorder="0">
      <alignment horizontal="center" vertical="center" wrapText="1"/>
      <protection locked="0"/>
    </xf>
    <xf numFmtId="166" fontId="69" fillId="0" borderId="0">
      <alignment wrapText="1"/>
    </xf>
    <xf numFmtId="166" fontId="23" fillId="0" borderId="0">
      <alignment wrapText="1"/>
    </xf>
  </cellStyleXfs>
  <cellXfs count="46">
    <xf numFmtId="0" fontId="0" fillId="0" borderId="0" xfId="0"/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 applyProtection="1">
      <alignment horizontal="left" vertical="center" wrapText="1"/>
      <protection locked="0"/>
    </xf>
    <xf numFmtId="164" fontId="8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/>
    </xf>
    <xf numFmtId="3" fontId="4" fillId="2" borderId="1" xfId="1" applyNumberFormat="1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3" fillId="0" borderId="0" xfId="1" quotePrefix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vertical="center"/>
    </xf>
    <xf numFmtId="0" fontId="3" fillId="3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vertical="center"/>
    </xf>
  </cellXfs>
  <cellStyles count="352">
    <cellStyle name="_Fakt_2" xfId="2"/>
    <cellStyle name="_rozhufrovka 2009" xfId="3"/>
    <cellStyle name="_АТиСТ 5а МТР липень 2008" xfId="4"/>
    <cellStyle name="_ПРГК сводний_" xfId="5"/>
    <cellStyle name="_УТГ" xfId="6"/>
    <cellStyle name="_Феодосия 5а МТР липень 2008" xfId="7"/>
    <cellStyle name="_ХТГ довідка." xfId="8"/>
    <cellStyle name="_Шебелинка 5а МТР липень 2008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Акцент1 2" xfId="16"/>
    <cellStyle name="20% - Акцент1 3" xfId="17"/>
    <cellStyle name="20% - Акцент2 2" xfId="18"/>
    <cellStyle name="20% - Акцент2 3" xfId="19"/>
    <cellStyle name="20% - Акцент3 2" xfId="20"/>
    <cellStyle name="20% - Акцент3 3" xfId="21"/>
    <cellStyle name="20% - Акцент4 2" xfId="22"/>
    <cellStyle name="20% - Акцент4 3" xfId="23"/>
    <cellStyle name="20% - Акцент5 2" xfId="24"/>
    <cellStyle name="20% - Акцент5 3" xfId="25"/>
    <cellStyle name="20% - Акцент6 2" xfId="26"/>
    <cellStyle name="20% - Акцент6 3" xfId="27"/>
    <cellStyle name="40% - Accent1" xfId="28"/>
    <cellStyle name="40% - Accent2" xfId="29"/>
    <cellStyle name="40% - Accent3" xfId="30"/>
    <cellStyle name="40% - Accent4" xfId="31"/>
    <cellStyle name="40% - Accent5" xfId="32"/>
    <cellStyle name="40% - Accent6" xfId="33"/>
    <cellStyle name="40% - Акцент1 2" xfId="34"/>
    <cellStyle name="40% - Акцент1 3" xfId="35"/>
    <cellStyle name="40% - Акцент2 2" xfId="36"/>
    <cellStyle name="40% - Акцент2 3" xfId="37"/>
    <cellStyle name="40% - Акцент3 2" xfId="38"/>
    <cellStyle name="40% - Акцент3 3" xfId="39"/>
    <cellStyle name="40% - Акцент4 2" xfId="40"/>
    <cellStyle name="40% - Акцент4 3" xfId="41"/>
    <cellStyle name="40% - Акцент5 2" xfId="42"/>
    <cellStyle name="40% - Акцент5 3" xfId="43"/>
    <cellStyle name="40% - Акцент6 2" xfId="44"/>
    <cellStyle name="40% - Акцент6 3" xfId="45"/>
    <cellStyle name="60% - Accent1" xfId="46"/>
    <cellStyle name="60% - Accent2" xfId="47"/>
    <cellStyle name="60% - Accent3" xfId="48"/>
    <cellStyle name="60% - Accent4" xfId="49"/>
    <cellStyle name="60% - Accent5" xfId="50"/>
    <cellStyle name="60% - Accent6" xfId="51"/>
    <cellStyle name="60% - Акцент1 2" xfId="52"/>
    <cellStyle name="60% - Акцент1 3" xfId="53"/>
    <cellStyle name="60% - Акцент2 2" xfId="54"/>
    <cellStyle name="60% - Акцент2 3" xfId="55"/>
    <cellStyle name="60% - Акцент3 2" xfId="56"/>
    <cellStyle name="60% - Акцент3 3" xfId="57"/>
    <cellStyle name="60% - Акцент4 2" xfId="58"/>
    <cellStyle name="60% - Акцент4 3" xfId="59"/>
    <cellStyle name="60% - Акцент5 2" xfId="60"/>
    <cellStyle name="60% - Акцент5 3" xfId="61"/>
    <cellStyle name="60% - Акцент6 2" xfId="62"/>
    <cellStyle name="60% - Акцент6 3" xfId="63"/>
    <cellStyle name="Accent1" xfId="64"/>
    <cellStyle name="Accent2" xfId="65"/>
    <cellStyle name="Accent3" xfId="66"/>
    <cellStyle name="Accent4" xfId="67"/>
    <cellStyle name="Accent5" xfId="68"/>
    <cellStyle name="Accent6" xfId="69"/>
    <cellStyle name="Bad" xfId="70"/>
    <cellStyle name="Calculation" xfId="71"/>
    <cellStyle name="Check Cell" xfId="72"/>
    <cellStyle name="Column-Header" xfId="73"/>
    <cellStyle name="Column-Header 2" xfId="74"/>
    <cellStyle name="Column-Header 3" xfId="75"/>
    <cellStyle name="Column-Header 4" xfId="76"/>
    <cellStyle name="Column-Header 5" xfId="77"/>
    <cellStyle name="Column-Header 6" xfId="78"/>
    <cellStyle name="Column-Header 7" xfId="79"/>
    <cellStyle name="Column-Header 7 2" xfId="80"/>
    <cellStyle name="Column-Header 8" xfId="81"/>
    <cellStyle name="Column-Header 8 2" xfId="82"/>
    <cellStyle name="Column-Header 9" xfId="83"/>
    <cellStyle name="Column-Header 9 2" xfId="84"/>
    <cellStyle name="Column-Header_Zvit rux-koshtiv 2010 Департамент " xfId="85"/>
    <cellStyle name="Comma_2005_03_15-Финансовый_БГ" xfId="86"/>
    <cellStyle name="Define-Column" xfId="87"/>
    <cellStyle name="Define-Column 10" xfId="88"/>
    <cellStyle name="Define-Column 2" xfId="89"/>
    <cellStyle name="Define-Column 3" xfId="90"/>
    <cellStyle name="Define-Column 4" xfId="91"/>
    <cellStyle name="Define-Column 5" xfId="92"/>
    <cellStyle name="Define-Column 6" xfId="93"/>
    <cellStyle name="Define-Column 7" xfId="94"/>
    <cellStyle name="Define-Column 7 2" xfId="95"/>
    <cellStyle name="Define-Column 7 3" xfId="96"/>
    <cellStyle name="Define-Column 8" xfId="97"/>
    <cellStyle name="Define-Column 8 2" xfId="98"/>
    <cellStyle name="Define-Column 8 3" xfId="99"/>
    <cellStyle name="Define-Column 9" xfId="100"/>
    <cellStyle name="Define-Column 9 2" xfId="101"/>
    <cellStyle name="Define-Column 9 3" xfId="102"/>
    <cellStyle name="Define-Column_Zvit rux-koshtiv 2010 Департамент " xfId="103"/>
    <cellStyle name="Explanatory Text" xfId="104"/>
    <cellStyle name="FS10" xfId="105"/>
    <cellStyle name="Good" xfId="106"/>
    <cellStyle name="Heading 1" xfId="107"/>
    <cellStyle name="Heading 2" xfId="108"/>
    <cellStyle name="Heading 3" xfId="109"/>
    <cellStyle name="Heading 4" xfId="110"/>
    <cellStyle name="Hyperlink 2" xfId="111"/>
    <cellStyle name="Input" xfId="112"/>
    <cellStyle name="Level0" xfId="113"/>
    <cellStyle name="Level0 10" xfId="114"/>
    <cellStyle name="Level0 2" xfId="115"/>
    <cellStyle name="Level0 2 2" xfId="116"/>
    <cellStyle name="Level0 3" xfId="117"/>
    <cellStyle name="Level0 3 2" xfId="118"/>
    <cellStyle name="Level0 4" xfId="119"/>
    <cellStyle name="Level0 4 2" xfId="120"/>
    <cellStyle name="Level0 5" xfId="121"/>
    <cellStyle name="Level0 6" xfId="122"/>
    <cellStyle name="Level0 7" xfId="123"/>
    <cellStyle name="Level0 7 2" xfId="124"/>
    <cellStyle name="Level0 7 3" xfId="125"/>
    <cellStyle name="Level0 8" xfId="126"/>
    <cellStyle name="Level0 8 2" xfId="127"/>
    <cellStyle name="Level0 8 3" xfId="128"/>
    <cellStyle name="Level0 9" xfId="129"/>
    <cellStyle name="Level0 9 2" xfId="130"/>
    <cellStyle name="Level0 9 3" xfId="131"/>
    <cellStyle name="Level0_Zvit rux-koshtiv 2010 Департамент " xfId="132"/>
    <cellStyle name="Level1" xfId="133"/>
    <cellStyle name="Level1 2" xfId="134"/>
    <cellStyle name="Level1-Numbers" xfId="135"/>
    <cellStyle name="Level1-Numbers 2" xfId="136"/>
    <cellStyle name="Level1-Numbers-Hide" xfId="137"/>
    <cellStyle name="Level2" xfId="138"/>
    <cellStyle name="Level2 2" xfId="139"/>
    <cellStyle name="Level2-Hide" xfId="140"/>
    <cellStyle name="Level2-Hide 2" xfId="141"/>
    <cellStyle name="Level2-Numbers" xfId="142"/>
    <cellStyle name="Level2-Numbers 2" xfId="143"/>
    <cellStyle name="Level2-Numbers-Hide" xfId="144"/>
    <cellStyle name="Level3" xfId="145"/>
    <cellStyle name="Level3 2" xfId="146"/>
    <cellStyle name="Level3 3" xfId="147"/>
    <cellStyle name="Level3_План департамент_2010_1207" xfId="148"/>
    <cellStyle name="Level3-Hide" xfId="149"/>
    <cellStyle name="Level3-Hide 2" xfId="150"/>
    <cellStyle name="Level3-Numbers" xfId="151"/>
    <cellStyle name="Level3-Numbers 2" xfId="152"/>
    <cellStyle name="Level3-Numbers 3" xfId="153"/>
    <cellStyle name="Level3-Numbers_План департамент_2010_1207" xfId="154"/>
    <cellStyle name="Level3-Numbers-Hide" xfId="155"/>
    <cellStyle name="Level4" xfId="156"/>
    <cellStyle name="Level4 2" xfId="157"/>
    <cellStyle name="Level4-Hide" xfId="158"/>
    <cellStyle name="Level4-Hide 2" xfId="159"/>
    <cellStyle name="Level4-Numbers" xfId="160"/>
    <cellStyle name="Level4-Numbers 2" xfId="161"/>
    <cellStyle name="Level4-Numbers-Hide" xfId="162"/>
    <cellStyle name="Level5" xfId="163"/>
    <cellStyle name="Level5 2" xfId="164"/>
    <cellStyle name="Level5-Hide" xfId="165"/>
    <cellStyle name="Level5-Hide 2" xfId="166"/>
    <cellStyle name="Level5-Numbers" xfId="167"/>
    <cellStyle name="Level5-Numbers 2" xfId="168"/>
    <cellStyle name="Level5-Numbers-Hide" xfId="169"/>
    <cellStyle name="Level6" xfId="170"/>
    <cellStyle name="Level6 2" xfId="171"/>
    <cellStyle name="Level6-Hide" xfId="172"/>
    <cellStyle name="Level6-Hide 2" xfId="173"/>
    <cellStyle name="Level6-Numbers" xfId="174"/>
    <cellStyle name="Level6-Numbers 2" xfId="175"/>
    <cellStyle name="Level7" xfId="176"/>
    <cellStyle name="Level7-Hide" xfId="177"/>
    <cellStyle name="Level7-Numbers" xfId="178"/>
    <cellStyle name="Linked Cell" xfId="179"/>
    <cellStyle name="Neutral" xfId="180"/>
    <cellStyle name="Normal 2" xfId="181"/>
    <cellStyle name="Normal_2005_03_15-Финансовый_БГ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1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73;&#1086;&#1079;&#1077;&#1074;/&#1055;&#1091;&#1073;&#1083;&#1110;&#1095;&#1085;&#1072;%20&#1110;&#1085;&#1092;&#1086;&#1088;&#1084;&#1072;&#1094;&#1110;&#1103;%20&#1092;&#1110;&#1085;&#1087;&#1083;&#1072;&#1085;%20&#1090;&#1072;%20&#1079;&#1074;&#1110;&#1090;/&#1044;&#1083;&#1103;%20&#1087;&#1091;&#1073;&#1083;&#1080;&#1082;&#1072;&#1094;&#1080;&#1080;/&#1047;&#1074;&#1110;&#1090;%20&#1092;&#1110;&#1085;&#1087;&#1083;&#1072;&#1085;%20&#1050;&#1055;%20&#1044;&#1040;%209%20&#1084;&#1110;&#1089;%20202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0.250\Public\Ariadna\Sum_po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інплан - зведені показники"/>
      <sheetName val="1. Фін результат"/>
      <sheetName val="2. Розрахунки з бюджетом"/>
      <sheetName val="3. Рух грошових коштів"/>
      <sheetName val="4. Кап. інвестиції"/>
      <sheetName val=" 5. Коефіцієнти"/>
      <sheetName val="6.1. Інша інфо_1"/>
      <sheetName val="6.2. Інша інфо_2"/>
    </sheetNames>
    <sheetDataSet>
      <sheetData sheetId="0"/>
      <sheetData sheetId="1">
        <row r="93">
          <cell r="C93">
            <v>0</v>
          </cell>
          <cell r="D93">
            <v>1225</v>
          </cell>
          <cell r="E93">
            <v>5655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</sheetNames>
    <sheetDataSet>
      <sheetData sheetId="0" refreshError="1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gdp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199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190"/>
  <sheetViews>
    <sheetView tabSelected="1" view="pageBreakPreview" topLeftCell="A3" zoomScale="75" zoomScaleNormal="75" zoomScaleSheetLayoutView="75" workbookViewId="0">
      <selection activeCell="A7" sqref="A7:G7"/>
    </sheetView>
  </sheetViews>
  <sheetFormatPr defaultColWidth="9.140625" defaultRowHeight="20.25" outlineLevelRow="1"/>
  <cols>
    <col min="1" max="1" width="64.140625" style="1" customWidth="1"/>
    <col min="2" max="2" width="15.28515625" style="2" customWidth="1"/>
    <col min="3" max="3" width="18.7109375" style="2" customWidth="1"/>
    <col min="4" max="4" width="14.5703125" style="2" customWidth="1"/>
    <col min="5" max="5" width="14" style="2" customWidth="1"/>
    <col min="6" max="6" width="18.7109375" style="2" customWidth="1"/>
    <col min="7" max="7" width="15.5703125" style="2" customWidth="1"/>
    <col min="8" max="8" width="10" style="1" customWidth="1"/>
    <col min="9" max="9" width="9.5703125" style="1" customWidth="1"/>
    <col min="10" max="16384" width="9.140625" style="1"/>
  </cols>
  <sheetData>
    <row r="1" spans="1:7" hidden="1" outlineLevel="1">
      <c r="G1" s="3" t="s">
        <v>0</v>
      </c>
    </row>
    <row r="2" spans="1:7" hidden="1" outlineLevel="1">
      <c r="G2" s="3" t="s">
        <v>1</v>
      </c>
    </row>
    <row r="3" spans="1:7" collapsed="1">
      <c r="A3" s="4" t="s">
        <v>2</v>
      </c>
      <c r="B3" s="4"/>
      <c r="C3" s="4"/>
      <c r="D3" s="4"/>
      <c r="E3" s="4"/>
      <c r="F3" s="4"/>
      <c r="G3" s="4"/>
    </row>
    <row r="4" spans="1:7" ht="38.25" customHeight="1">
      <c r="A4" s="5" t="s">
        <v>3</v>
      </c>
      <c r="B4" s="6" t="s">
        <v>4</v>
      </c>
      <c r="C4" s="7" t="s">
        <v>5</v>
      </c>
      <c r="D4" s="5" t="s">
        <v>6</v>
      </c>
      <c r="E4" s="5"/>
      <c r="F4" s="5"/>
      <c r="G4" s="5"/>
    </row>
    <row r="5" spans="1:7" ht="38.25" customHeight="1">
      <c r="A5" s="5"/>
      <c r="B5" s="6"/>
      <c r="C5" s="8"/>
      <c r="D5" s="9" t="s">
        <v>7</v>
      </c>
      <c r="E5" s="9" t="s">
        <v>8</v>
      </c>
      <c r="F5" s="10" t="s">
        <v>9</v>
      </c>
      <c r="G5" s="10" t="s">
        <v>10</v>
      </c>
    </row>
    <row r="6" spans="1:7">
      <c r="A6" s="11">
        <v>1</v>
      </c>
      <c r="B6" s="9">
        <v>2</v>
      </c>
      <c r="C6" s="11">
        <v>3</v>
      </c>
      <c r="D6" s="11">
        <v>4</v>
      </c>
      <c r="E6" s="9">
        <v>5</v>
      </c>
      <c r="F6" s="11">
        <v>6</v>
      </c>
      <c r="G6" s="9">
        <v>7</v>
      </c>
    </row>
    <row r="7" spans="1:7">
      <c r="A7" s="12" t="s">
        <v>11</v>
      </c>
      <c r="B7" s="13"/>
      <c r="C7" s="13"/>
      <c r="D7" s="13"/>
      <c r="E7" s="13"/>
      <c r="F7" s="13"/>
      <c r="G7" s="14"/>
    </row>
    <row r="8" spans="1:7" ht="45.75" customHeight="1">
      <c r="A8" s="15" t="s">
        <v>12</v>
      </c>
      <c r="B8" s="11">
        <v>2000</v>
      </c>
      <c r="C8" s="16"/>
      <c r="D8" s="16"/>
      <c r="E8" s="16"/>
      <c r="F8" s="16"/>
      <c r="G8" s="17"/>
    </row>
    <row r="9" spans="1:7" ht="40.5">
      <c r="A9" s="18" t="s">
        <v>13</v>
      </c>
      <c r="B9" s="11">
        <v>2010</v>
      </c>
      <c r="C9" s="19">
        <f>C10+C11</f>
        <v>0</v>
      </c>
      <c r="D9" s="19">
        <f>D10+D11</f>
        <v>809</v>
      </c>
      <c r="E9" s="19">
        <f>SUM(E10:E11)</f>
        <v>3733</v>
      </c>
      <c r="F9" s="16">
        <f>E9-D9</f>
        <v>2924</v>
      </c>
      <c r="G9" s="17">
        <f>E9/D9*100</f>
        <v>461.43386897404201</v>
      </c>
    </row>
    <row r="10" spans="1:7" ht="40.5">
      <c r="A10" s="18" t="s">
        <v>14</v>
      </c>
      <c r="B10" s="11">
        <v>2011</v>
      </c>
      <c r="C10" s="16"/>
      <c r="D10" s="16">
        <v>184</v>
      </c>
      <c r="E10" s="16">
        <v>848</v>
      </c>
      <c r="F10" s="16">
        <f>E10-D10</f>
        <v>664</v>
      </c>
      <c r="G10" s="17">
        <f>E10/D10*100</f>
        <v>460.86956521739131</v>
      </c>
    </row>
    <row r="11" spans="1:7" ht="101.25">
      <c r="A11" s="18" t="s">
        <v>15</v>
      </c>
      <c r="B11" s="11">
        <v>2012</v>
      </c>
      <c r="C11" s="16"/>
      <c r="D11" s="16">
        <v>625</v>
      </c>
      <c r="E11" s="16">
        <v>2885</v>
      </c>
      <c r="F11" s="16">
        <f>E11-D11</f>
        <v>2260</v>
      </c>
      <c r="G11" s="17">
        <f>E11/D11*100</f>
        <v>461.59999999999997</v>
      </c>
    </row>
    <row r="12" spans="1:7">
      <c r="A12" s="18" t="s">
        <v>16</v>
      </c>
      <c r="B12" s="11">
        <v>2020</v>
      </c>
      <c r="C12" s="16"/>
      <c r="D12" s="16"/>
      <c r="E12" s="16"/>
      <c r="F12" s="16"/>
      <c r="G12" s="17"/>
    </row>
    <row r="13" spans="1:7" s="20" customFormat="1">
      <c r="A13" s="18" t="s">
        <v>17</v>
      </c>
      <c r="B13" s="11">
        <v>2030</v>
      </c>
      <c r="C13" s="16"/>
      <c r="D13" s="16"/>
      <c r="E13" s="16"/>
      <c r="F13" s="16"/>
      <c r="G13" s="17"/>
    </row>
    <row r="14" spans="1:7" ht="24" customHeight="1">
      <c r="A14" s="21" t="s">
        <v>18</v>
      </c>
      <c r="B14" s="11">
        <v>2031</v>
      </c>
      <c r="C14" s="16"/>
      <c r="D14" s="16"/>
      <c r="E14" s="16"/>
      <c r="F14" s="16"/>
      <c r="G14" s="17"/>
    </row>
    <row r="15" spans="1:7">
      <c r="A15" s="18" t="s">
        <v>19</v>
      </c>
      <c r="B15" s="11">
        <v>2040</v>
      </c>
      <c r="C15" s="16"/>
      <c r="D15" s="16"/>
      <c r="E15" s="16"/>
      <c r="F15" s="16"/>
      <c r="G15" s="17"/>
    </row>
    <row r="16" spans="1:7">
      <c r="A16" s="18" t="s">
        <v>20</v>
      </c>
      <c r="B16" s="11">
        <v>2050</v>
      </c>
      <c r="C16" s="16"/>
      <c r="D16" s="16"/>
      <c r="E16" s="16"/>
      <c r="F16" s="16"/>
      <c r="G16" s="17"/>
    </row>
    <row r="17" spans="1:7">
      <c r="A17" s="18" t="s">
        <v>21</v>
      </c>
      <c r="B17" s="11">
        <v>2060</v>
      </c>
      <c r="C17" s="16">
        <f>C18+C19</f>
        <v>0</v>
      </c>
      <c r="D17" s="16">
        <f>D18+D19</f>
        <v>10</v>
      </c>
      <c r="E17" s="16">
        <f>E18+E19</f>
        <v>10</v>
      </c>
      <c r="F17" s="16">
        <f>F18+F19</f>
        <v>0</v>
      </c>
      <c r="G17" s="17">
        <f t="shared" ref="G17:G18" si="0">E17/D17*100</f>
        <v>100</v>
      </c>
    </row>
    <row r="18" spans="1:7" ht="22.5">
      <c r="A18" s="22" t="s">
        <v>22</v>
      </c>
      <c r="B18" s="11" t="s">
        <v>23</v>
      </c>
      <c r="C18" s="16">
        <v>0</v>
      </c>
      <c r="D18" s="16">
        <v>10</v>
      </c>
      <c r="E18" s="16">
        <v>10</v>
      </c>
      <c r="F18" s="16">
        <f t="shared" ref="F18:F20" si="1">E18-D18</f>
        <v>0</v>
      </c>
      <c r="G18" s="17">
        <f t="shared" si="0"/>
        <v>100</v>
      </c>
    </row>
    <row r="19" spans="1:7" ht="45">
      <c r="A19" s="22" t="s">
        <v>24</v>
      </c>
      <c r="B19" s="11" t="s">
        <v>25</v>
      </c>
      <c r="C19" s="16">
        <v>0</v>
      </c>
      <c r="D19" s="16"/>
      <c r="E19" s="16">
        <v>0</v>
      </c>
      <c r="F19" s="16">
        <f t="shared" si="1"/>
        <v>0</v>
      </c>
      <c r="G19" s="17"/>
    </row>
    <row r="20" spans="1:7" ht="45" customHeight="1">
      <c r="A20" s="18" t="s">
        <v>26</v>
      </c>
      <c r="B20" s="11">
        <v>2070</v>
      </c>
      <c r="C20" s="16">
        <f>C8+'[1]1. Фін результат'!C93-C9-C17</f>
        <v>0</v>
      </c>
      <c r="D20" s="16">
        <f>D8+'[1]1. Фін результат'!D93-D9-D17</f>
        <v>406</v>
      </c>
      <c r="E20" s="16">
        <f>E8+'[1]1. Фін результат'!E93-E9-E17</f>
        <v>1912</v>
      </c>
      <c r="F20" s="16">
        <f t="shared" si="1"/>
        <v>1506</v>
      </c>
      <c r="G20" s="17">
        <f>E20/D20*100</f>
        <v>470.93596059113298</v>
      </c>
    </row>
    <row r="21" spans="1:7" ht="41.25" customHeight="1">
      <c r="A21" s="12" t="s">
        <v>27</v>
      </c>
      <c r="B21" s="13"/>
      <c r="C21" s="13"/>
      <c r="D21" s="13"/>
      <c r="E21" s="13"/>
      <c r="F21" s="13"/>
      <c r="G21" s="14"/>
    </row>
    <row r="22" spans="1:7" ht="40.5">
      <c r="A22" s="18" t="s">
        <v>13</v>
      </c>
      <c r="B22" s="11">
        <v>2100</v>
      </c>
      <c r="C22" s="19">
        <f>C23+C24</f>
        <v>0</v>
      </c>
      <c r="D22" s="19">
        <f>D23+D24</f>
        <v>809</v>
      </c>
      <c r="E22" s="19">
        <f>E23+E24</f>
        <v>3733</v>
      </c>
      <c r="F22" s="16">
        <f>E22-D22</f>
        <v>2924</v>
      </c>
      <c r="G22" s="17">
        <f>E22/D22*100</f>
        <v>461.43386897404201</v>
      </c>
    </row>
    <row r="23" spans="1:7" ht="40.5">
      <c r="A23" s="18" t="s">
        <v>14</v>
      </c>
      <c r="B23" s="11">
        <v>2101</v>
      </c>
      <c r="C23" s="16">
        <f>C10</f>
        <v>0</v>
      </c>
      <c r="D23" s="16">
        <f t="shared" ref="D23:D24" si="2">D10</f>
        <v>184</v>
      </c>
      <c r="E23" s="16">
        <f>E10</f>
        <v>848</v>
      </c>
      <c r="F23" s="16">
        <f>E23-D23</f>
        <v>664</v>
      </c>
      <c r="G23" s="17">
        <f>E23/D23*100</f>
        <v>460.86956521739131</v>
      </c>
    </row>
    <row r="24" spans="1:7" ht="93.75">
      <c r="A24" s="21" t="s">
        <v>15</v>
      </c>
      <c r="B24" s="11">
        <v>2102</v>
      </c>
      <c r="C24" s="16">
        <f>C11</f>
        <v>0</v>
      </c>
      <c r="D24" s="16">
        <f t="shared" si="2"/>
        <v>625</v>
      </c>
      <c r="E24" s="16">
        <f>E11</f>
        <v>2885</v>
      </c>
      <c r="F24" s="16">
        <f>E24-D24</f>
        <v>2260</v>
      </c>
      <c r="G24" s="17">
        <f>E24/D24*100</f>
        <v>461.59999999999997</v>
      </c>
    </row>
    <row r="25" spans="1:7" s="20" customFormat="1" ht="24" customHeight="1">
      <c r="A25" s="18" t="s">
        <v>28</v>
      </c>
      <c r="B25" s="11">
        <v>2110</v>
      </c>
      <c r="C25" s="16"/>
      <c r="D25" s="16">
        <v>0</v>
      </c>
      <c r="E25" s="16">
        <v>1241</v>
      </c>
      <c r="F25" s="16">
        <f>E25-D25</f>
        <v>1241</v>
      </c>
      <c r="G25" s="23" t="e">
        <f>E25/D25*100</f>
        <v>#DIV/0!</v>
      </c>
    </row>
    <row r="26" spans="1:7" ht="60.75">
      <c r="A26" s="18" t="s">
        <v>29</v>
      </c>
      <c r="B26" s="11">
        <v>2120</v>
      </c>
      <c r="C26" s="16"/>
      <c r="D26" s="16">
        <v>2057</v>
      </c>
      <c r="E26" s="16">
        <v>3354</v>
      </c>
      <c r="F26" s="16">
        <f>E26-D26</f>
        <v>1297</v>
      </c>
      <c r="G26" s="17">
        <f>E26/D26*100</f>
        <v>163.0529897909577</v>
      </c>
    </row>
    <row r="27" spans="1:7" ht="61.5" customHeight="1">
      <c r="A27" s="18" t="s">
        <v>30</v>
      </c>
      <c r="B27" s="11">
        <v>2130</v>
      </c>
      <c r="C27" s="16"/>
      <c r="D27" s="16"/>
      <c r="E27" s="16"/>
      <c r="F27" s="16"/>
      <c r="G27" s="17"/>
    </row>
    <row r="28" spans="1:7" s="29" customFormat="1" ht="39.75" customHeight="1">
      <c r="A28" s="24" t="s">
        <v>31</v>
      </c>
      <c r="B28" s="25">
        <v>2140</v>
      </c>
      <c r="C28" s="26">
        <f>SUM(C29:C33,C36,C37)</f>
        <v>0</v>
      </c>
      <c r="D28" s="26">
        <f>SUM(D29:D33,D36,D37)</f>
        <v>1316</v>
      </c>
      <c r="E28" s="26">
        <f>SUM(E29:E33,E36,E37)</f>
        <v>946</v>
      </c>
      <c r="F28" s="27">
        <f>E28-D28</f>
        <v>-370</v>
      </c>
      <c r="G28" s="28">
        <f>E28/D28*100</f>
        <v>71.884498480243167</v>
      </c>
    </row>
    <row r="29" spans="1:7">
      <c r="A29" s="18" t="s">
        <v>32</v>
      </c>
      <c r="B29" s="11">
        <v>2141</v>
      </c>
      <c r="C29" s="16"/>
      <c r="D29" s="16"/>
      <c r="E29" s="16"/>
      <c r="F29" s="16"/>
      <c r="G29" s="17"/>
    </row>
    <row r="30" spans="1:7">
      <c r="A30" s="18" t="s">
        <v>33</v>
      </c>
      <c r="B30" s="11">
        <v>2142</v>
      </c>
      <c r="C30" s="16"/>
      <c r="D30" s="16"/>
      <c r="E30" s="16"/>
      <c r="F30" s="16"/>
      <c r="G30" s="17"/>
    </row>
    <row r="31" spans="1:7">
      <c r="A31" s="18" t="s">
        <v>34</v>
      </c>
      <c r="B31" s="11">
        <v>2143</v>
      </c>
      <c r="C31" s="16"/>
      <c r="D31" s="16"/>
      <c r="E31" s="16"/>
      <c r="F31" s="16"/>
      <c r="G31" s="17"/>
    </row>
    <row r="32" spans="1:7">
      <c r="A32" s="18" t="s">
        <v>35</v>
      </c>
      <c r="B32" s="11">
        <v>2144</v>
      </c>
      <c r="C32" s="16"/>
      <c r="D32" s="16">
        <v>1215</v>
      </c>
      <c r="E32" s="16">
        <v>873</v>
      </c>
      <c r="F32" s="16">
        <f>E32-D32</f>
        <v>-342</v>
      </c>
      <c r="G32" s="17">
        <f>E32/D32*100</f>
        <v>71.851851851851862</v>
      </c>
    </row>
    <row r="33" spans="1:9" s="20" customFormat="1">
      <c r="A33" s="18" t="s">
        <v>36</v>
      </c>
      <c r="B33" s="11">
        <v>2145</v>
      </c>
      <c r="C33" s="16">
        <f>C35</f>
        <v>0</v>
      </c>
      <c r="D33" s="16"/>
      <c r="E33" s="16"/>
      <c r="F33" s="16"/>
      <c r="G33" s="17"/>
    </row>
    <row r="34" spans="1:9" ht="60.75">
      <c r="A34" s="18" t="s">
        <v>37</v>
      </c>
      <c r="B34" s="11" t="s">
        <v>38</v>
      </c>
      <c r="C34" s="16"/>
      <c r="D34" s="16"/>
      <c r="E34" s="16"/>
      <c r="F34" s="16"/>
      <c r="G34" s="17"/>
    </row>
    <row r="35" spans="1:9">
      <c r="A35" s="18" t="s">
        <v>39</v>
      </c>
      <c r="B35" s="11" t="s">
        <v>40</v>
      </c>
      <c r="C35" s="16"/>
      <c r="D35" s="16"/>
      <c r="E35" s="16"/>
      <c r="F35" s="16"/>
      <c r="G35" s="17"/>
    </row>
    <row r="36" spans="1:9" s="20" customFormat="1">
      <c r="A36" s="18" t="s">
        <v>41</v>
      </c>
      <c r="B36" s="11">
        <v>2146</v>
      </c>
      <c r="C36" s="16"/>
      <c r="D36" s="16"/>
      <c r="E36" s="16"/>
      <c r="F36" s="16"/>
      <c r="G36" s="17"/>
    </row>
    <row r="37" spans="1:9">
      <c r="A37" s="18" t="s">
        <v>42</v>
      </c>
      <c r="B37" s="11">
        <v>2147</v>
      </c>
      <c r="C37" s="16">
        <f>C38</f>
        <v>0</v>
      </c>
      <c r="D37" s="16">
        <f>D38</f>
        <v>101</v>
      </c>
      <c r="E37" s="16">
        <f>E38</f>
        <v>73</v>
      </c>
      <c r="F37" s="16">
        <f>E37-D37</f>
        <v>-28</v>
      </c>
      <c r="G37" s="17">
        <f>E37/D37*100</f>
        <v>72.277227722772281</v>
      </c>
    </row>
    <row r="38" spans="1:9">
      <c r="A38" s="18" t="s">
        <v>43</v>
      </c>
      <c r="B38" s="11" t="s">
        <v>44</v>
      </c>
      <c r="C38" s="16"/>
      <c r="D38" s="16">
        <v>101</v>
      </c>
      <c r="E38" s="16">
        <v>73</v>
      </c>
      <c r="F38" s="16">
        <f>E38-D38</f>
        <v>-28</v>
      </c>
      <c r="G38" s="17">
        <f>E38/D38*100</f>
        <v>72.277227722772281</v>
      </c>
    </row>
    <row r="39" spans="1:9" s="20" customFormat="1" ht="40.5">
      <c r="A39" s="18" t="s">
        <v>45</v>
      </c>
      <c r="B39" s="11">
        <v>2150</v>
      </c>
      <c r="C39" s="16"/>
      <c r="D39" s="16">
        <v>1460</v>
      </c>
      <c r="E39" s="16">
        <v>1042</v>
      </c>
      <c r="F39" s="16">
        <f>E39-D39</f>
        <v>-418</v>
      </c>
      <c r="G39" s="17">
        <f>E39/D39*100</f>
        <v>71.369863013698634</v>
      </c>
    </row>
    <row r="40" spans="1:9" s="20" customFormat="1">
      <c r="A40" s="30" t="s">
        <v>46</v>
      </c>
      <c r="B40" s="25">
        <v>2200</v>
      </c>
      <c r="C40" s="19">
        <f>C22+C25+C26-C27+C28+C39</f>
        <v>0</v>
      </c>
      <c r="D40" s="19">
        <f>D22+D25+D26-D27+D28+D39</f>
        <v>5642</v>
      </c>
      <c r="E40" s="19">
        <f>E22+E25+E26-E27+E28+E39</f>
        <v>10316</v>
      </c>
      <c r="F40" s="16">
        <f>E40-D40</f>
        <v>4674</v>
      </c>
      <c r="G40" s="17">
        <f>E40/D40*100</f>
        <v>182.84296348812478</v>
      </c>
    </row>
    <row r="41" spans="1:9" s="20" customFormat="1" ht="16.5" customHeight="1">
      <c r="A41" s="31"/>
      <c r="B41" s="2"/>
      <c r="C41" s="2"/>
      <c r="D41" s="2"/>
      <c r="E41" s="2"/>
      <c r="F41" s="2"/>
      <c r="G41" s="2"/>
    </row>
    <row r="42" spans="1:9">
      <c r="A42" s="32" t="s">
        <v>47</v>
      </c>
      <c r="B42" s="33"/>
      <c r="C42" s="34"/>
      <c r="D42" s="34"/>
      <c r="E42" s="35"/>
      <c r="F42" s="36" t="s">
        <v>48</v>
      </c>
      <c r="G42" s="36"/>
      <c r="H42" s="37"/>
    </row>
    <row r="43" spans="1:9" s="42" customFormat="1">
      <c r="A43" s="38" t="s">
        <v>49</v>
      </c>
      <c r="B43" s="39" t="s">
        <v>50</v>
      </c>
      <c r="C43" s="39"/>
      <c r="D43" s="39"/>
      <c r="E43" s="39"/>
      <c r="F43" s="40" t="s">
        <v>51</v>
      </c>
      <c r="G43" s="40"/>
      <c r="H43" s="41"/>
    </row>
    <row r="44" spans="1:9" s="2" customFormat="1" ht="29.25" customHeight="1">
      <c r="A44" s="43"/>
      <c r="H44" s="1"/>
      <c r="I44" s="1"/>
    </row>
    <row r="45" spans="1:9" s="45" customFormat="1" ht="80.25" customHeight="1">
      <c r="A45" s="44"/>
      <c r="B45" s="44"/>
      <c r="C45" s="44"/>
      <c r="D45" s="44"/>
      <c r="E45" s="44"/>
      <c r="F45" s="44"/>
      <c r="G45" s="44"/>
      <c r="H45" s="44"/>
    </row>
    <row r="46" spans="1:9" s="2" customFormat="1">
      <c r="A46" s="43"/>
      <c r="H46" s="1"/>
      <c r="I46" s="1"/>
    </row>
    <row r="47" spans="1:9" s="2" customFormat="1">
      <c r="A47" s="43"/>
      <c r="H47" s="1"/>
      <c r="I47" s="1"/>
    </row>
    <row r="48" spans="1:9" s="2" customFormat="1">
      <c r="A48" s="43"/>
      <c r="H48" s="1"/>
      <c r="I48" s="1"/>
    </row>
    <row r="49" spans="1:9" s="2" customFormat="1">
      <c r="A49" s="43"/>
      <c r="H49" s="1"/>
      <c r="I49" s="1"/>
    </row>
    <row r="50" spans="1:9" s="2" customFormat="1">
      <c r="A50" s="43"/>
      <c r="H50" s="1"/>
      <c r="I50" s="1"/>
    </row>
    <row r="51" spans="1:9" s="2" customFormat="1">
      <c r="A51" s="43"/>
      <c r="H51" s="1"/>
      <c r="I51" s="1"/>
    </row>
    <row r="52" spans="1:9" s="2" customFormat="1">
      <c r="A52" s="43"/>
      <c r="H52" s="1"/>
      <c r="I52" s="1"/>
    </row>
    <row r="53" spans="1:9" s="2" customFormat="1">
      <c r="A53" s="43"/>
      <c r="H53" s="1"/>
      <c r="I53" s="1"/>
    </row>
    <row r="54" spans="1:9" s="2" customFormat="1">
      <c r="A54" s="43"/>
      <c r="H54" s="1"/>
      <c r="I54" s="1"/>
    </row>
    <row r="55" spans="1:9" s="2" customFormat="1">
      <c r="A55" s="43"/>
      <c r="H55" s="1"/>
      <c r="I55" s="1"/>
    </row>
    <row r="56" spans="1:9" s="2" customFormat="1">
      <c r="A56" s="43"/>
      <c r="H56" s="1"/>
      <c r="I56" s="1"/>
    </row>
    <row r="57" spans="1:9" s="2" customFormat="1">
      <c r="A57" s="43"/>
      <c r="H57" s="1"/>
      <c r="I57" s="1"/>
    </row>
    <row r="58" spans="1:9" s="2" customFormat="1">
      <c r="A58" s="43"/>
      <c r="H58" s="1"/>
      <c r="I58" s="1"/>
    </row>
    <row r="59" spans="1:9" s="2" customFormat="1">
      <c r="A59" s="43"/>
      <c r="H59" s="1"/>
      <c r="I59" s="1"/>
    </row>
    <row r="60" spans="1:9" s="2" customFormat="1">
      <c r="A60" s="43"/>
      <c r="H60" s="1"/>
      <c r="I60" s="1"/>
    </row>
    <row r="61" spans="1:9" s="2" customFormat="1">
      <c r="A61" s="43"/>
      <c r="H61" s="1"/>
      <c r="I61" s="1"/>
    </row>
    <row r="62" spans="1:9" s="2" customFormat="1">
      <c r="A62" s="43"/>
      <c r="H62" s="1"/>
      <c r="I62" s="1"/>
    </row>
    <row r="63" spans="1:9" s="2" customFormat="1">
      <c r="A63" s="43"/>
      <c r="H63" s="1"/>
      <c r="I63" s="1"/>
    </row>
    <row r="64" spans="1:9" s="2" customFormat="1">
      <c r="A64" s="43"/>
      <c r="H64" s="1"/>
      <c r="I64" s="1"/>
    </row>
    <row r="65" spans="1:9" s="2" customFormat="1">
      <c r="A65" s="43"/>
      <c r="H65" s="1"/>
      <c r="I65" s="1"/>
    </row>
    <row r="66" spans="1:9" s="2" customFormat="1">
      <c r="A66" s="43"/>
      <c r="H66" s="1"/>
      <c r="I66" s="1"/>
    </row>
    <row r="67" spans="1:9" s="2" customFormat="1">
      <c r="A67" s="43"/>
      <c r="H67" s="1"/>
      <c r="I67" s="1"/>
    </row>
    <row r="68" spans="1:9" s="2" customFormat="1">
      <c r="A68" s="43"/>
      <c r="H68" s="1"/>
      <c r="I68" s="1"/>
    </row>
    <row r="69" spans="1:9" s="2" customFormat="1">
      <c r="A69" s="43"/>
      <c r="H69" s="1"/>
      <c r="I69" s="1"/>
    </row>
    <row r="70" spans="1:9" s="2" customFormat="1">
      <c r="A70" s="43"/>
      <c r="H70" s="1"/>
      <c r="I70" s="1"/>
    </row>
    <row r="71" spans="1:9" s="2" customFormat="1">
      <c r="A71" s="43"/>
      <c r="H71" s="1"/>
      <c r="I71" s="1"/>
    </row>
    <row r="72" spans="1:9" s="2" customFormat="1">
      <c r="A72" s="43"/>
      <c r="H72" s="1"/>
      <c r="I72" s="1"/>
    </row>
    <row r="73" spans="1:9" s="2" customFormat="1">
      <c r="A73" s="43"/>
      <c r="H73" s="1"/>
      <c r="I73" s="1"/>
    </row>
    <row r="74" spans="1:9" s="2" customFormat="1">
      <c r="A74" s="43"/>
      <c r="H74" s="1"/>
      <c r="I74" s="1"/>
    </row>
    <row r="75" spans="1:9" s="2" customFormat="1">
      <c r="A75" s="43"/>
      <c r="H75" s="1"/>
      <c r="I75" s="1"/>
    </row>
    <row r="76" spans="1:9" s="2" customFormat="1">
      <c r="A76" s="43"/>
      <c r="H76" s="1"/>
      <c r="I76" s="1"/>
    </row>
    <row r="77" spans="1:9" s="2" customFormat="1">
      <c r="A77" s="43"/>
      <c r="H77" s="1"/>
      <c r="I77" s="1"/>
    </row>
    <row r="78" spans="1:9" s="2" customFormat="1">
      <c r="A78" s="43"/>
      <c r="H78" s="1"/>
      <c r="I78" s="1"/>
    </row>
    <row r="79" spans="1:9" s="2" customFormat="1">
      <c r="A79" s="43"/>
      <c r="H79" s="1"/>
      <c r="I79" s="1"/>
    </row>
    <row r="80" spans="1:9" s="2" customFormat="1">
      <c r="A80" s="43"/>
      <c r="H80" s="1"/>
      <c r="I80" s="1"/>
    </row>
    <row r="81" spans="1:9" s="2" customFormat="1">
      <c r="A81" s="43"/>
      <c r="H81" s="1"/>
      <c r="I81" s="1"/>
    </row>
    <row r="82" spans="1:9" s="2" customFormat="1">
      <c r="A82" s="43"/>
      <c r="H82" s="1"/>
      <c r="I82" s="1"/>
    </row>
    <row r="83" spans="1:9" s="2" customFormat="1">
      <c r="A83" s="43"/>
      <c r="H83" s="1"/>
      <c r="I83" s="1"/>
    </row>
    <row r="84" spans="1:9" s="2" customFormat="1">
      <c r="A84" s="43"/>
      <c r="H84" s="1"/>
      <c r="I84" s="1"/>
    </row>
    <row r="85" spans="1:9" s="2" customFormat="1">
      <c r="A85" s="43"/>
      <c r="H85" s="1"/>
      <c r="I85" s="1"/>
    </row>
    <row r="86" spans="1:9" s="2" customFormat="1">
      <c r="A86" s="43"/>
      <c r="H86" s="1"/>
      <c r="I86" s="1"/>
    </row>
    <row r="87" spans="1:9" s="2" customFormat="1">
      <c r="A87" s="43"/>
      <c r="H87" s="1"/>
      <c r="I87" s="1"/>
    </row>
    <row r="88" spans="1:9" s="2" customFormat="1">
      <c r="A88" s="43"/>
      <c r="H88" s="1"/>
      <c r="I88" s="1"/>
    </row>
    <row r="89" spans="1:9" s="2" customFormat="1">
      <c r="A89" s="43"/>
      <c r="H89" s="1"/>
      <c r="I89" s="1"/>
    </row>
    <row r="90" spans="1:9" s="2" customFormat="1">
      <c r="A90" s="43"/>
      <c r="H90" s="1"/>
      <c r="I90" s="1"/>
    </row>
    <row r="91" spans="1:9" s="2" customFormat="1">
      <c r="A91" s="43"/>
      <c r="H91" s="1"/>
      <c r="I91" s="1"/>
    </row>
    <row r="92" spans="1:9" s="2" customFormat="1">
      <c r="A92" s="43"/>
      <c r="H92" s="1"/>
      <c r="I92" s="1"/>
    </row>
    <row r="93" spans="1:9" s="2" customFormat="1">
      <c r="A93" s="43"/>
      <c r="H93" s="1"/>
      <c r="I93" s="1"/>
    </row>
    <row r="94" spans="1:9" s="2" customFormat="1">
      <c r="A94" s="43"/>
      <c r="H94" s="1"/>
      <c r="I94" s="1"/>
    </row>
    <row r="95" spans="1:9" s="2" customFormat="1">
      <c r="A95" s="43"/>
      <c r="H95" s="1"/>
      <c r="I95" s="1"/>
    </row>
    <row r="96" spans="1:9" s="2" customFormat="1">
      <c r="A96" s="43"/>
      <c r="H96" s="1"/>
      <c r="I96" s="1"/>
    </row>
    <row r="97" spans="1:9" s="2" customFormat="1">
      <c r="A97" s="43"/>
      <c r="H97" s="1"/>
      <c r="I97" s="1"/>
    </row>
    <row r="98" spans="1:9" s="2" customFormat="1">
      <c r="A98" s="43"/>
      <c r="H98" s="1"/>
      <c r="I98" s="1"/>
    </row>
    <row r="99" spans="1:9" s="2" customFormat="1">
      <c r="A99" s="43"/>
      <c r="H99" s="1"/>
      <c r="I99" s="1"/>
    </row>
    <row r="100" spans="1:9" s="2" customFormat="1">
      <c r="A100" s="43"/>
      <c r="H100" s="1"/>
      <c r="I100" s="1"/>
    </row>
    <row r="101" spans="1:9" s="2" customFormat="1">
      <c r="A101" s="43"/>
      <c r="H101" s="1"/>
      <c r="I101" s="1"/>
    </row>
    <row r="102" spans="1:9" s="2" customFormat="1">
      <c r="A102" s="43"/>
      <c r="H102" s="1"/>
      <c r="I102" s="1"/>
    </row>
    <row r="103" spans="1:9" s="2" customFormat="1">
      <c r="A103" s="43"/>
      <c r="H103" s="1"/>
      <c r="I103" s="1"/>
    </row>
    <row r="104" spans="1:9" s="2" customFormat="1">
      <c r="A104" s="43"/>
      <c r="H104" s="1"/>
      <c r="I104" s="1"/>
    </row>
    <row r="105" spans="1:9" s="2" customFormat="1">
      <c r="A105" s="43"/>
      <c r="H105" s="1"/>
      <c r="I105" s="1"/>
    </row>
    <row r="106" spans="1:9" s="2" customFormat="1">
      <c r="A106" s="43"/>
      <c r="H106" s="1"/>
      <c r="I106" s="1"/>
    </row>
    <row r="107" spans="1:9" s="2" customFormat="1">
      <c r="A107" s="43"/>
      <c r="H107" s="1"/>
      <c r="I107" s="1"/>
    </row>
    <row r="108" spans="1:9" s="2" customFormat="1">
      <c r="A108" s="43"/>
      <c r="H108" s="1"/>
      <c r="I108" s="1"/>
    </row>
    <row r="109" spans="1:9" s="2" customFormat="1">
      <c r="A109" s="43"/>
      <c r="H109" s="1"/>
      <c r="I109" s="1"/>
    </row>
    <row r="110" spans="1:9" s="2" customFormat="1">
      <c r="A110" s="43"/>
      <c r="H110" s="1"/>
      <c r="I110" s="1"/>
    </row>
    <row r="111" spans="1:9" s="2" customFormat="1">
      <c r="A111" s="43"/>
      <c r="H111" s="1"/>
      <c r="I111" s="1"/>
    </row>
    <row r="112" spans="1:9" s="2" customFormat="1">
      <c r="A112" s="43"/>
      <c r="H112" s="1"/>
      <c r="I112" s="1"/>
    </row>
    <row r="113" spans="1:9" s="2" customFormat="1">
      <c r="A113" s="43"/>
      <c r="H113" s="1"/>
      <c r="I113" s="1"/>
    </row>
    <row r="114" spans="1:9" s="2" customFormat="1">
      <c r="A114" s="43"/>
      <c r="H114" s="1"/>
      <c r="I114" s="1"/>
    </row>
    <row r="115" spans="1:9" s="2" customFormat="1">
      <c r="A115" s="43"/>
      <c r="H115" s="1"/>
      <c r="I115" s="1"/>
    </row>
    <row r="116" spans="1:9" s="2" customFormat="1">
      <c r="A116" s="43"/>
      <c r="H116" s="1"/>
      <c r="I116" s="1"/>
    </row>
    <row r="117" spans="1:9" s="2" customFormat="1">
      <c r="A117" s="43"/>
      <c r="H117" s="1"/>
      <c r="I117" s="1"/>
    </row>
    <row r="118" spans="1:9" s="2" customFormat="1">
      <c r="A118" s="43"/>
      <c r="H118" s="1"/>
      <c r="I118" s="1"/>
    </row>
    <row r="119" spans="1:9" s="2" customFormat="1">
      <c r="A119" s="43"/>
      <c r="H119" s="1"/>
      <c r="I119" s="1"/>
    </row>
    <row r="120" spans="1:9" s="2" customFormat="1">
      <c r="A120" s="43"/>
      <c r="H120" s="1"/>
      <c r="I120" s="1"/>
    </row>
    <row r="121" spans="1:9" s="2" customFormat="1">
      <c r="A121" s="43"/>
      <c r="H121" s="1"/>
      <c r="I121" s="1"/>
    </row>
    <row r="122" spans="1:9" s="2" customFormat="1">
      <c r="A122" s="43"/>
      <c r="H122" s="1"/>
      <c r="I122" s="1"/>
    </row>
    <row r="123" spans="1:9" s="2" customFormat="1">
      <c r="A123" s="43"/>
      <c r="H123" s="1"/>
      <c r="I123" s="1"/>
    </row>
    <row r="124" spans="1:9" s="2" customFormat="1">
      <c r="A124" s="43"/>
      <c r="H124" s="1"/>
      <c r="I124" s="1"/>
    </row>
    <row r="125" spans="1:9" s="2" customFormat="1">
      <c r="A125" s="43"/>
      <c r="H125" s="1"/>
      <c r="I125" s="1"/>
    </row>
    <row r="126" spans="1:9" s="2" customFormat="1">
      <c r="A126" s="43"/>
      <c r="H126" s="1"/>
      <c r="I126" s="1"/>
    </row>
    <row r="127" spans="1:9" s="2" customFormat="1">
      <c r="A127" s="43"/>
      <c r="H127" s="1"/>
      <c r="I127" s="1"/>
    </row>
    <row r="128" spans="1:9" s="2" customFormat="1">
      <c r="A128" s="43"/>
      <c r="H128" s="1"/>
      <c r="I128" s="1"/>
    </row>
    <row r="129" spans="1:9" s="2" customFormat="1">
      <c r="A129" s="43"/>
      <c r="H129" s="1"/>
      <c r="I129" s="1"/>
    </row>
    <row r="130" spans="1:9" s="2" customFormat="1">
      <c r="A130" s="43"/>
      <c r="H130" s="1"/>
      <c r="I130" s="1"/>
    </row>
    <row r="131" spans="1:9" s="2" customFormat="1">
      <c r="A131" s="43"/>
      <c r="H131" s="1"/>
      <c r="I131" s="1"/>
    </row>
    <row r="132" spans="1:9" s="2" customFormat="1">
      <c r="A132" s="43"/>
      <c r="H132" s="1"/>
      <c r="I132" s="1"/>
    </row>
    <row r="133" spans="1:9" s="2" customFormat="1">
      <c r="A133" s="43"/>
      <c r="H133" s="1"/>
      <c r="I133" s="1"/>
    </row>
    <row r="134" spans="1:9" s="2" customFormat="1">
      <c r="A134" s="43"/>
      <c r="H134" s="1"/>
      <c r="I134" s="1"/>
    </row>
    <row r="135" spans="1:9" s="2" customFormat="1">
      <c r="A135" s="43"/>
      <c r="H135" s="1"/>
      <c r="I135" s="1"/>
    </row>
    <row r="136" spans="1:9" s="2" customFormat="1">
      <c r="A136" s="43"/>
      <c r="H136" s="1"/>
      <c r="I136" s="1"/>
    </row>
    <row r="137" spans="1:9" s="2" customFormat="1">
      <c r="A137" s="43"/>
      <c r="H137" s="1"/>
      <c r="I137" s="1"/>
    </row>
    <row r="138" spans="1:9" s="2" customFormat="1">
      <c r="A138" s="43"/>
      <c r="H138" s="1"/>
      <c r="I138" s="1"/>
    </row>
    <row r="139" spans="1:9" s="2" customFormat="1">
      <c r="A139" s="43"/>
      <c r="H139" s="1"/>
      <c r="I139" s="1"/>
    </row>
    <row r="140" spans="1:9" s="2" customFormat="1">
      <c r="A140" s="43"/>
      <c r="H140" s="1"/>
      <c r="I140" s="1"/>
    </row>
    <row r="141" spans="1:9" s="2" customFormat="1">
      <c r="A141" s="43"/>
      <c r="H141" s="1"/>
      <c r="I141" s="1"/>
    </row>
    <row r="142" spans="1:9" s="2" customFormat="1">
      <c r="A142" s="43"/>
      <c r="H142" s="1"/>
      <c r="I142" s="1"/>
    </row>
    <row r="143" spans="1:9" s="2" customFormat="1">
      <c r="A143" s="43"/>
      <c r="H143" s="1"/>
      <c r="I143" s="1"/>
    </row>
    <row r="144" spans="1:9" s="2" customFormat="1">
      <c r="A144" s="43"/>
      <c r="H144" s="1"/>
      <c r="I144" s="1"/>
    </row>
    <row r="145" spans="1:9" s="2" customFormat="1">
      <c r="A145" s="43"/>
      <c r="H145" s="1"/>
      <c r="I145" s="1"/>
    </row>
    <row r="146" spans="1:9" s="2" customFormat="1">
      <c r="A146" s="43"/>
      <c r="H146" s="1"/>
      <c r="I146" s="1"/>
    </row>
    <row r="147" spans="1:9" s="2" customFormat="1">
      <c r="A147" s="43"/>
      <c r="H147" s="1"/>
      <c r="I147" s="1"/>
    </row>
    <row r="148" spans="1:9" s="2" customFormat="1">
      <c r="A148" s="43"/>
      <c r="H148" s="1"/>
      <c r="I148" s="1"/>
    </row>
    <row r="149" spans="1:9" s="2" customFormat="1">
      <c r="A149" s="43"/>
      <c r="H149" s="1"/>
      <c r="I149" s="1"/>
    </row>
    <row r="150" spans="1:9" s="2" customFormat="1">
      <c r="A150" s="43"/>
      <c r="H150" s="1"/>
      <c r="I150" s="1"/>
    </row>
    <row r="151" spans="1:9" s="2" customFormat="1">
      <c r="A151" s="43"/>
      <c r="H151" s="1"/>
      <c r="I151" s="1"/>
    </row>
    <row r="152" spans="1:9" s="2" customFormat="1">
      <c r="A152" s="43"/>
      <c r="H152" s="1"/>
      <c r="I152" s="1"/>
    </row>
    <row r="153" spans="1:9" s="2" customFormat="1">
      <c r="A153" s="43"/>
      <c r="H153" s="1"/>
      <c r="I153" s="1"/>
    </row>
    <row r="154" spans="1:9" s="2" customFormat="1">
      <c r="A154" s="43"/>
      <c r="H154" s="1"/>
      <c r="I154" s="1"/>
    </row>
    <row r="155" spans="1:9" s="2" customFormat="1">
      <c r="A155" s="43"/>
      <c r="H155" s="1"/>
      <c r="I155" s="1"/>
    </row>
    <row r="156" spans="1:9" s="2" customFormat="1">
      <c r="A156" s="43"/>
      <c r="H156" s="1"/>
      <c r="I156" s="1"/>
    </row>
    <row r="157" spans="1:9" s="2" customFormat="1">
      <c r="A157" s="43"/>
      <c r="H157" s="1"/>
      <c r="I157" s="1"/>
    </row>
    <row r="158" spans="1:9" s="2" customFormat="1">
      <c r="A158" s="43"/>
      <c r="H158" s="1"/>
      <c r="I158" s="1"/>
    </row>
    <row r="159" spans="1:9" s="2" customFormat="1">
      <c r="A159" s="43"/>
      <c r="H159" s="1"/>
      <c r="I159" s="1"/>
    </row>
    <row r="160" spans="1:9" s="2" customFormat="1">
      <c r="A160" s="43"/>
      <c r="H160" s="1"/>
      <c r="I160" s="1"/>
    </row>
    <row r="161" spans="1:9" s="2" customFormat="1">
      <c r="A161" s="43"/>
      <c r="H161" s="1"/>
      <c r="I161" s="1"/>
    </row>
    <row r="162" spans="1:9" s="2" customFormat="1">
      <c r="A162" s="43"/>
      <c r="H162" s="1"/>
      <c r="I162" s="1"/>
    </row>
    <row r="163" spans="1:9" s="2" customFormat="1">
      <c r="A163" s="43"/>
      <c r="H163" s="1"/>
      <c r="I163" s="1"/>
    </row>
    <row r="164" spans="1:9" s="2" customFormat="1">
      <c r="A164" s="43"/>
      <c r="H164" s="1"/>
      <c r="I164" s="1"/>
    </row>
    <row r="165" spans="1:9" s="2" customFormat="1">
      <c r="A165" s="43"/>
      <c r="H165" s="1"/>
      <c r="I165" s="1"/>
    </row>
    <row r="166" spans="1:9" s="2" customFormat="1">
      <c r="A166" s="43"/>
      <c r="H166" s="1"/>
      <c r="I166" s="1"/>
    </row>
    <row r="167" spans="1:9" s="2" customFormat="1">
      <c r="A167" s="43"/>
      <c r="H167" s="1"/>
      <c r="I167" s="1"/>
    </row>
    <row r="168" spans="1:9" s="2" customFormat="1">
      <c r="A168" s="43"/>
      <c r="H168" s="1"/>
      <c r="I168" s="1"/>
    </row>
    <row r="169" spans="1:9" s="2" customFormat="1">
      <c r="A169" s="43"/>
      <c r="H169" s="1"/>
      <c r="I169" s="1"/>
    </row>
    <row r="170" spans="1:9" s="2" customFormat="1">
      <c r="A170" s="43"/>
      <c r="H170" s="1"/>
      <c r="I170" s="1"/>
    </row>
    <row r="171" spans="1:9" s="2" customFormat="1">
      <c r="A171" s="43"/>
      <c r="H171" s="1"/>
      <c r="I171" s="1"/>
    </row>
    <row r="172" spans="1:9" s="2" customFormat="1">
      <c r="A172" s="43"/>
      <c r="H172" s="1"/>
      <c r="I172" s="1"/>
    </row>
    <row r="173" spans="1:9" s="2" customFormat="1">
      <c r="A173" s="43"/>
      <c r="H173" s="1"/>
      <c r="I173" s="1"/>
    </row>
    <row r="174" spans="1:9" s="2" customFormat="1">
      <c r="A174" s="43"/>
      <c r="H174" s="1"/>
      <c r="I174" s="1"/>
    </row>
    <row r="175" spans="1:9" s="2" customFormat="1">
      <c r="A175" s="43"/>
      <c r="H175" s="1"/>
      <c r="I175" s="1"/>
    </row>
    <row r="176" spans="1:9" s="2" customFormat="1">
      <c r="A176" s="43"/>
      <c r="H176" s="1"/>
      <c r="I176" s="1"/>
    </row>
    <row r="177" spans="1:9" s="2" customFormat="1">
      <c r="A177" s="43"/>
      <c r="H177" s="1"/>
      <c r="I177" s="1"/>
    </row>
    <row r="178" spans="1:9" s="2" customFormat="1">
      <c r="A178" s="43"/>
      <c r="H178" s="1"/>
      <c r="I178" s="1"/>
    </row>
    <row r="179" spans="1:9" s="2" customFormat="1">
      <c r="A179" s="43"/>
      <c r="H179" s="1"/>
      <c r="I179" s="1"/>
    </row>
    <row r="180" spans="1:9" s="2" customFormat="1">
      <c r="A180" s="43"/>
      <c r="H180" s="1"/>
      <c r="I180" s="1"/>
    </row>
    <row r="181" spans="1:9" s="2" customFormat="1">
      <c r="A181" s="43"/>
      <c r="H181" s="1"/>
      <c r="I181" s="1"/>
    </row>
    <row r="182" spans="1:9" s="2" customFormat="1">
      <c r="A182" s="43"/>
      <c r="H182" s="1"/>
      <c r="I182" s="1"/>
    </row>
    <row r="183" spans="1:9" s="2" customFormat="1">
      <c r="A183" s="43"/>
      <c r="H183" s="1"/>
      <c r="I183" s="1"/>
    </row>
    <row r="184" spans="1:9" s="2" customFormat="1">
      <c r="A184" s="43"/>
      <c r="H184" s="1"/>
      <c r="I184" s="1"/>
    </row>
    <row r="185" spans="1:9" s="2" customFormat="1">
      <c r="A185" s="43"/>
      <c r="H185" s="1"/>
      <c r="I185" s="1"/>
    </row>
    <row r="186" spans="1:9" s="2" customFormat="1">
      <c r="A186" s="43"/>
      <c r="H186" s="1"/>
      <c r="I186" s="1"/>
    </row>
    <row r="187" spans="1:9" s="2" customFormat="1">
      <c r="A187" s="43"/>
      <c r="H187" s="1"/>
      <c r="I187" s="1"/>
    </row>
    <row r="188" spans="1:9" s="2" customFormat="1">
      <c r="A188" s="43"/>
      <c r="H188" s="1"/>
      <c r="I188" s="1"/>
    </row>
    <row r="189" spans="1:9" s="2" customFormat="1">
      <c r="A189" s="43"/>
      <c r="H189" s="1"/>
      <c r="I189" s="1"/>
    </row>
    <row r="190" spans="1:9" s="2" customFormat="1">
      <c r="A190" s="43"/>
      <c r="H190" s="1"/>
      <c r="I190" s="1"/>
    </row>
  </sheetData>
  <mergeCells count="11">
    <mergeCell ref="A21:G21"/>
    <mergeCell ref="F42:G42"/>
    <mergeCell ref="B43:E43"/>
    <mergeCell ref="F43:G43"/>
    <mergeCell ref="A45:H45"/>
    <mergeCell ref="A3:G3"/>
    <mergeCell ref="A4:A5"/>
    <mergeCell ref="B4:B5"/>
    <mergeCell ref="C4:C5"/>
    <mergeCell ref="D4:G4"/>
    <mergeCell ref="A7:G7"/>
  </mergeCells>
  <printOptions horizontalCentered="1"/>
  <pageMargins left="0.78740157480314965" right="0.39370078740157483" top="0.39370078740157483" bottom="0.39370078740157483" header="0.19685039370078741" footer="0.11811023622047245"/>
  <pageSetup paperSize="9" scale="5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2. Розрахунки з бюджетом</vt:lpstr>
      <vt:lpstr>'2. Розрахунки з бюджетом'!Заголовки_для_печати</vt:lpstr>
      <vt:lpstr>'2. Розрахунки з бюджетом'!Область_печати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fn</dc:creator>
  <cp:lastModifiedBy>fn</cp:lastModifiedBy>
  <dcterms:created xsi:type="dcterms:W3CDTF">2021-12-14T14:07:54Z</dcterms:created>
  <dcterms:modified xsi:type="dcterms:W3CDTF">2021-12-14T14:08:08Z</dcterms:modified>
</cp:coreProperties>
</file>